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3"/>
  </bookViews>
  <sheets>
    <sheet name="T.Hop" sheetId="1" r:id="rId1"/>
    <sheet name="1" sheetId="2" r:id="rId2"/>
    <sheet name="2" sheetId="3" r:id="rId3"/>
    <sheet name="3" sheetId="4" r:id="rId4"/>
  </sheets>
  <definedNames>
    <definedName name="_xlnm._FilterDatabase" localSheetId="0" hidden="1">'T.Hop'!$A$3:$O$62</definedName>
    <definedName name="data">'T.Hop'!$B$3:$O$62</definedName>
  </definedNames>
  <calcPr fullCalcOnLoad="1"/>
</workbook>
</file>

<file path=xl/sharedStrings.xml><?xml version="1.0" encoding="utf-8"?>
<sst xmlns="http://schemas.openxmlformats.org/spreadsheetml/2006/main" count="722" uniqueCount="141">
  <si>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</si>
  <si>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</si>
  <si>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</si>
  <si>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</si>
  <si>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</si>
  <si>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</si>
  <si>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</si>
  <si>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</si>
  <si>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</si>
  <si>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</si>
  <si>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</si>
  <si>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</si>
  <si>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TT</t>
  </si>
  <si>
    <t>Anh</t>
  </si>
  <si>
    <t>Linh</t>
  </si>
  <si>
    <t>sx</t>
  </si>
  <si>
    <t>Hương</t>
  </si>
  <si>
    <t>Ánh</t>
  </si>
  <si>
    <t>Nguyễn Thị</t>
  </si>
  <si>
    <t xml:space="preserve">Nguyễn Thị </t>
  </si>
  <si>
    <t>Huyền</t>
  </si>
  <si>
    <t>Quỳnh</t>
  </si>
  <si>
    <t>Thảo</t>
  </si>
  <si>
    <t>Yến</t>
  </si>
  <si>
    <t>Phương</t>
  </si>
  <si>
    <t>Ngọc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</si>
  <si>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</si>
  <si>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</si>
  <si>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</si>
  <si>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</si>
  <si>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</si>
  <si>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</si>
  <si>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</si>
  <si>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</si>
  <si>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</si>
  <si>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</si>
  <si>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</si>
  <si>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Loan</t>
  </si>
  <si>
    <t>Mai</t>
  </si>
  <si>
    <t xml:space="preserve">Nguyễn Văn </t>
  </si>
  <si>
    <t>Nguyễn Thị Thanh</t>
  </si>
  <si>
    <t>Vinh</t>
  </si>
  <si>
    <t>Nguyễn Quang</t>
  </si>
  <si>
    <t>Nguyễn Thị Phương</t>
  </si>
  <si>
    <t>Nguyễn Minh</t>
  </si>
  <si>
    <t xml:space="preserve">Phạm Thị </t>
  </si>
  <si>
    <t>Đạt</t>
  </si>
  <si>
    <t>Hồng</t>
  </si>
  <si>
    <t>My</t>
  </si>
  <si>
    <t>Thanh</t>
  </si>
  <si>
    <t>Ly</t>
  </si>
  <si>
    <t>Nguyễn Thị Lệ</t>
  </si>
  <si>
    <t>Chinh</t>
  </si>
  <si>
    <t>Đào Thị</t>
  </si>
  <si>
    <t>Hiếu</t>
  </si>
  <si>
    <t>Dương Thị</t>
  </si>
  <si>
    <t>Hoa</t>
  </si>
  <si>
    <t xml:space="preserve">Vũ Thị </t>
  </si>
  <si>
    <t>Đặng Thị Thu</t>
  </si>
  <si>
    <t>Nam</t>
  </si>
  <si>
    <t>Nguyễn Thị Thùy</t>
  </si>
  <si>
    <t>Hiển</t>
  </si>
  <si>
    <t>Hòa</t>
  </si>
  <si>
    <t>Nhi</t>
  </si>
  <si>
    <t>Thắng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</si>
  <si>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</si>
  <si>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</si>
  <si>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</si>
  <si>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</si>
  <si>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</si>
  <si>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</si>
  <si>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</si>
  <si>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</si>
  <si>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</si>
  <si>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</si>
  <si>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</si>
  <si>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</si>
  <si>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</si>
  <si>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</si>
  <si>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</si>
  <si>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</si>
  <si>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</si>
  <si>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</si>
  <si>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</si>
  <si>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</si>
  <si>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</si>
  <si>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</si>
  <si>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</si>
  <si>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</si>
  <si>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</si>
  <si>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</si>
  <si>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</si>
  <si>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</si>
  <si>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</si>
  <si>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</si>
  <si>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</si>
  <si>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</si>
  <si>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</si>
  <si>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</si>
  <si>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</si>
  <si>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</si>
  <si>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</si>
  <si>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</si>
  <si>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</si>
  <si>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</si>
  <si>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</si>
  <si>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</si>
  <si>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</si>
  <si>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</si>
  <si>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>Bùi Quang</t>
  </si>
  <si>
    <t>Trường</t>
  </si>
  <si>
    <t>Tạ Quang</t>
  </si>
  <si>
    <t>Vũ</t>
  </si>
  <si>
    <t>Vũ Ngọc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</si>
  <si>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</si>
  <si>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</si>
  <si>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</si>
  <si>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</si>
  <si>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</si>
  <si>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</si>
  <si>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</si>
  <si>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</si>
  <si>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</si>
  <si>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</si>
  <si>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</si>
  <si>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</si>
  <si>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</si>
  <si>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</si>
  <si>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</si>
  <si>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</si>
  <si>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</si>
  <si>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</si>
  <si>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</si>
  <si>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</si>
  <si>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Thời gian:   9h 00' ngày 14 tháng 7 năm 2022</t>
  </si>
  <si>
    <r>
      <t xml:space="preserve">Học phần:  </t>
    </r>
    <r>
      <rPr>
        <b/>
        <sz val="11"/>
        <rFont val="Times New Roman"/>
        <family val="1"/>
      </rPr>
      <t>Kỹ năng mềm 2</t>
    </r>
  </si>
  <si>
    <t>D202</t>
  </si>
  <si>
    <t>D203</t>
  </si>
  <si>
    <t>Môn thi</t>
  </si>
  <si>
    <t>D204</t>
  </si>
  <si>
    <r>
      <t xml:space="preserve">Học phần:  </t>
    </r>
    <r>
      <rPr>
        <b/>
        <sz val="11"/>
        <rFont val="Times New Roman"/>
        <family val="1"/>
      </rPr>
      <t xml:space="preserve"> Nguyên lý kế toán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</si>
</sst>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5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54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3" fillId="33" borderId="13" xfId="0" applyNumberFormat="1" applyFont="1" applyFill="1" applyBorder="1" applyAlignment="1">
      <alignment horizontal="center"/>
    </xf>
    <xf numFmtId="0" fontId="52" fillId="33" borderId="13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left"/>
    </xf>
    <xf numFmtId="14" fontId="54" fillId="33" borderId="13" xfId="0" applyNumberFormat="1" applyFont="1" applyFill="1" applyBorder="1" applyAlignment="1">
      <alignment horizontal="center" vertical="center"/>
    </xf>
    <xf numFmtId="14" fontId="53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2" fillId="33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1">
      <selection activeCell="K43" sqref="K4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15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43">
        <v>1</v>
      </c>
      <c r="B4" s="25">
        <v>1</v>
      </c>
      <c r="C4" s="26" t="s">
        <v>66</v>
      </c>
      <c r="D4" s="27" t="s">
        <v>13</v>
      </c>
      <c r="E4" s="36">
        <v>37820</v>
      </c>
      <c r="F4" s="28" t="s">
        <v>116</v>
      </c>
      <c r="G4" s="42">
        <v>2</v>
      </c>
      <c r="H4" s="44" t="s">
        <v>119</v>
      </c>
      <c r="I4" s="41" t="s">
        <v>120</v>
      </c>
      <c r="J4" s="44" t="s">
        <v>121</v>
      </c>
      <c r="K4" s="44" t="s">
        <v>121</v>
      </c>
      <c r="L4" s="44" t="s">
        <v>122</v>
      </c>
      <c r="M4" s="44" t="s">
        <v>128</v>
      </c>
      <c r="N4" s="44" t="s">
        <v>129</v>
      </c>
      <c r="O4" s="44" t="s">
        <v>130</v>
      </c>
    </row>
    <row r="5" spans="1:15" ht="15.75">
      <c r="A5" s="43">
        <v>2</v>
      </c>
      <c r="B5" s="25">
        <v>2</v>
      </c>
      <c r="C5" s="29" t="s">
        <v>113</v>
      </c>
      <c r="D5" s="38" t="s">
        <v>67</v>
      </c>
      <c r="E5" s="31">
        <v>37914</v>
      </c>
      <c r="F5" s="32" t="s">
        <v>117</v>
      </c>
      <c r="G5" s="42">
        <v>76</v>
      </c>
      <c r="H5" s="44" t="s">
        <v>119</v>
      </c>
      <c r="I5" s="41" t="s">
        <v>122</v>
      </c>
      <c r="J5" s="44" t="s">
        <v>121</v>
      </c>
      <c r="K5" s="44" t="s">
        <v>121</v>
      </c>
      <c r="L5" s="44" t="s">
        <v>128</v>
      </c>
      <c r="M5" s="44" t="s">
        <v>129</v>
      </c>
      <c r="N5" s="44" t="s">
        <v>131</v>
      </c>
      <c r="O5" s="44" t="s">
        <v>130</v>
      </c>
    </row>
    <row r="6" spans="1:15" ht="15.75">
      <c r="A6" s="43">
        <v>3</v>
      </c>
      <c r="B6" s="25">
        <v>3</v>
      </c>
      <c r="C6" s="29" t="s">
        <v>58</v>
      </c>
      <c r="D6" s="38" t="s">
        <v>65</v>
      </c>
      <c r="E6" s="31">
        <v>37943</v>
      </c>
      <c r="F6" s="32" t="s">
        <v>116</v>
      </c>
      <c r="G6" s="42">
        <v>4</v>
      </c>
      <c r="H6" s="44" t="s">
        <v>119</v>
      </c>
      <c r="I6" s="41" t="s">
        <v>120</v>
      </c>
      <c r="J6" s="44" t="s">
        <v>121</v>
      </c>
      <c r="K6" s="44" t="s">
        <v>121</v>
      </c>
      <c r="L6" s="44" t="s">
        <v>122</v>
      </c>
      <c r="M6" s="44" t="s">
        <v>128</v>
      </c>
      <c r="N6" s="44" t="s">
        <v>129</v>
      </c>
      <c r="O6" s="44" t="s">
        <v>130</v>
      </c>
    </row>
    <row r="7" spans="1:15" ht="15.75">
      <c r="A7" s="43">
        <v>4</v>
      </c>
      <c r="B7" s="25">
        <v>4</v>
      </c>
      <c r="C7" s="29" t="s">
        <v>51</v>
      </c>
      <c r="D7" s="38" t="s">
        <v>9</v>
      </c>
      <c r="E7" s="31">
        <v>37305</v>
      </c>
      <c r="F7" s="32" t="s">
        <v>117</v>
      </c>
      <c r="G7" s="42">
        <v>78</v>
      </c>
      <c r="H7" s="44" t="s">
        <v>119</v>
      </c>
      <c r="I7" s="41" t="s">
        <v>122</v>
      </c>
      <c r="J7" s="44" t="s">
        <v>121</v>
      </c>
      <c r="K7" s="44" t="s">
        <v>121</v>
      </c>
      <c r="L7" s="44" t="s">
        <v>128</v>
      </c>
      <c r="M7" s="44" t="s">
        <v>129</v>
      </c>
      <c r="N7" s="44" t="s">
        <v>131</v>
      </c>
      <c r="O7" s="44" t="s">
        <v>130</v>
      </c>
    </row>
    <row r="8" spans="1:15" ht="15.75">
      <c r="A8" s="43">
        <v>5</v>
      </c>
      <c r="B8" s="25">
        <v>5</v>
      </c>
      <c r="C8" s="29" t="s">
        <v>57</v>
      </c>
      <c r="D8" s="38" t="s">
        <v>17</v>
      </c>
      <c r="E8" s="31">
        <v>37930</v>
      </c>
      <c r="F8" s="32" t="s">
        <v>116</v>
      </c>
      <c r="G8" s="42">
        <v>6</v>
      </c>
      <c r="H8" s="44" t="s">
        <v>119</v>
      </c>
      <c r="I8" s="41" t="s">
        <v>120</v>
      </c>
      <c r="J8" s="44" t="s">
        <v>121</v>
      </c>
      <c r="K8" s="44" t="s">
        <v>121</v>
      </c>
      <c r="L8" s="44" t="s">
        <v>122</v>
      </c>
      <c r="M8" s="44" t="s">
        <v>128</v>
      </c>
      <c r="N8" s="44" t="s">
        <v>129</v>
      </c>
      <c r="O8" s="44" t="s">
        <v>130</v>
      </c>
    </row>
    <row r="9" spans="1:15" ht="15.75">
      <c r="A9" s="43">
        <v>6</v>
      </c>
      <c r="B9" s="25">
        <v>6</v>
      </c>
      <c r="C9" s="40" t="s">
        <v>18</v>
      </c>
      <c r="D9" s="30" t="s">
        <v>56</v>
      </c>
      <c r="E9" s="31">
        <v>37931</v>
      </c>
      <c r="F9" s="28" t="s">
        <v>117</v>
      </c>
      <c r="G9" s="42">
        <v>80</v>
      </c>
      <c r="H9" s="44" t="s">
        <v>119</v>
      </c>
      <c r="I9" s="41" t="s">
        <v>122</v>
      </c>
      <c r="J9" s="44" t="s">
        <v>121</v>
      </c>
      <c r="K9" s="44" t="s">
        <v>121</v>
      </c>
      <c r="L9" s="44" t="s">
        <v>128</v>
      </c>
      <c r="M9" s="44" t="s">
        <v>129</v>
      </c>
      <c r="N9" s="44" t="s">
        <v>131</v>
      </c>
      <c r="O9" s="44" t="s">
        <v>130</v>
      </c>
    </row>
    <row r="10" spans="1:15" ht="15.75">
      <c r="A10" s="43">
        <v>7</v>
      </c>
      <c r="B10" s="25">
        <v>7</v>
      </c>
      <c r="C10" s="29" t="s">
        <v>68</v>
      </c>
      <c r="D10" s="30" t="s">
        <v>69</v>
      </c>
      <c r="E10" s="31">
        <v>37831</v>
      </c>
      <c r="F10" s="28" t="s">
        <v>116</v>
      </c>
      <c r="G10" s="42">
        <v>8</v>
      </c>
      <c r="H10" s="44" t="s">
        <v>119</v>
      </c>
      <c r="I10" s="41" t="s">
        <v>120</v>
      </c>
      <c r="J10" s="44" t="s">
        <v>121</v>
      </c>
      <c r="K10" s="44" t="s">
        <v>121</v>
      </c>
      <c r="L10" s="44" t="s">
        <v>122</v>
      </c>
      <c r="M10" s="44" t="s">
        <v>128</v>
      </c>
      <c r="N10" s="44" t="s">
        <v>129</v>
      </c>
      <c r="O10" s="44" t="s">
        <v>130</v>
      </c>
    </row>
    <row r="11" spans="1:15" ht="15.75">
      <c r="A11" s="43">
        <v>8</v>
      </c>
      <c r="B11" s="25">
        <v>8</v>
      </c>
      <c r="C11" s="29" t="s">
        <v>53</v>
      </c>
      <c r="D11" s="30" t="s">
        <v>47</v>
      </c>
      <c r="E11" s="31">
        <v>37914</v>
      </c>
      <c r="F11" s="28" t="s">
        <v>117</v>
      </c>
      <c r="G11" s="42">
        <v>82</v>
      </c>
      <c r="H11" s="44" t="s">
        <v>119</v>
      </c>
      <c r="I11" s="41" t="s">
        <v>122</v>
      </c>
      <c r="J11" s="44" t="s">
        <v>121</v>
      </c>
      <c r="K11" s="44" t="s">
        <v>121</v>
      </c>
      <c r="L11" s="44" t="s">
        <v>128</v>
      </c>
      <c r="M11" s="44" t="s">
        <v>129</v>
      </c>
      <c r="N11" s="44" t="s">
        <v>131</v>
      </c>
      <c r="O11" s="44" t="s">
        <v>130</v>
      </c>
    </row>
    <row r="12" spans="1:15" ht="15.75">
      <c r="A12" s="43">
        <v>9</v>
      </c>
      <c r="B12" s="25">
        <v>9</v>
      </c>
      <c r="C12" s="29" t="s">
        <v>70</v>
      </c>
      <c r="D12" s="30" t="s">
        <v>52</v>
      </c>
      <c r="E12" s="31">
        <v>36848</v>
      </c>
      <c r="F12" s="28" t="s">
        <v>116</v>
      </c>
      <c r="G12" s="42">
        <v>10</v>
      </c>
      <c r="H12" s="44" t="s">
        <v>119</v>
      </c>
      <c r="I12" s="41" t="s">
        <v>120</v>
      </c>
      <c r="J12" s="44" t="s">
        <v>121</v>
      </c>
      <c r="K12" s="44" t="s">
        <v>121</v>
      </c>
      <c r="L12" s="44" t="s">
        <v>122</v>
      </c>
      <c r="M12" s="44" t="s">
        <v>128</v>
      </c>
      <c r="N12" s="44" t="s">
        <v>129</v>
      </c>
      <c r="O12" s="44" t="s">
        <v>130</v>
      </c>
    </row>
    <row r="13" spans="1:15" ht="15.75">
      <c r="A13" s="43">
        <v>10</v>
      </c>
      <c r="B13" s="25">
        <v>10</v>
      </c>
      <c r="C13" s="29" t="s">
        <v>18</v>
      </c>
      <c r="D13" s="38" t="s">
        <v>47</v>
      </c>
      <c r="E13" s="31">
        <v>37704</v>
      </c>
      <c r="F13" s="32" t="s">
        <v>117</v>
      </c>
      <c r="G13" s="42">
        <v>84</v>
      </c>
      <c r="H13" s="44" t="s">
        <v>119</v>
      </c>
      <c r="I13" s="41" t="s">
        <v>122</v>
      </c>
      <c r="J13" s="44" t="s">
        <v>121</v>
      </c>
      <c r="K13" s="44" t="s">
        <v>121</v>
      </c>
      <c r="L13" s="44" t="s">
        <v>128</v>
      </c>
      <c r="M13" s="44" t="s">
        <v>129</v>
      </c>
      <c r="N13" s="44" t="s">
        <v>131</v>
      </c>
      <c r="O13" s="44" t="s">
        <v>130</v>
      </c>
    </row>
    <row r="14" spans="1:15" ht="15.75">
      <c r="A14" s="43">
        <v>11</v>
      </c>
      <c r="B14" s="25">
        <v>11</v>
      </c>
      <c r="C14" s="29" t="s">
        <v>74</v>
      </c>
      <c r="D14" s="38" t="s">
        <v>46</v>
      </c>
      <c r="E14" s="31">
        <v>36726</v>
      </c>
      <c r="F14" s="32" t="s">
        <v>116</v>
      </c>
      <c r="G14" s="42">
        <v>12</v>
      </c>
      <c r="H14" s="44" t="s">
        <v>119</v>
      </c>
      <c r="I14" s="41" t="s">
        <v>120</v>
      </c>
      <c r="J14" s="44" t="s">
        <v>121</v>
      </c>
      <c r="K14" s="44" t="s">
        <v>121</v>
      </c>
      <c r="L14" s="44" t="s">
        <v>122</v>
      </c>
      <c r="M14" s="44" t="s">
        <v>128</v>
      </c>
      <c r="N14" s="44" t="s">
        <v>129</v>
      </c>
      <c r="O14" s="44" t="s">
        <v>130</v>
      </c>
    </row>
    <row r="15" spans="1:15" ht="15.75">
      <c r="A15" s="43">
        <v>12</v>
      </c>
      <c r="B15" s="25">
        <v>12</v>
      </c>
      <c r="C15" s="26" t="s">
        <v>88</v>
      </c>
      <c r="D15" s="27" t="s">
        <v>16</v>
      </c>
      <c r="E15" s="36">
        <v>37855</v>
      </c>
      <c r="F15" s="28" t="s">
        <v>117</v>
      </c>
      <c r="G15" s="42">
        <v>86</v>
      </c>
      <c r="H15" s="44" t="s">
        <v>119</v>
      </c>
      <c r="I15" s="41" t="s">
        <v>122</v>
      </c>
      <c r="J15" s="44" t="s">
        <v>121</v>
      </c>
      <c r="K15" s="44" t="s">
        <v>121</v>
      </c>
      <c r="L15" s="44" t="s">
        <v>128</v>
      </c>
      <c r="M15" s="44" t="s">
        <v>129</v>
      </c>
      <c r="N15" s="44" t="s">
        <v>131</v>
      </c>
      <c r="O15" s="44" t="s">
        <v>130</v>
      </c>
    </row>
    <row r="16" spans="1:15" ht="15.75">
      <c r="A16" s="43">
        <v>13</v>
      </c>
      <c r="B16" s="25">
        <v>13</v>
      </c>
      <c r="C16" s="26" t="s">
        <v>75</v>
      </c>
      <c r="D16" s="27" t="s">
        <v>46</v>
      </c>
      <c r="E16" s="36">
        <v>36419</v>
      </c>
      <c r="F16" s="28" t="s">
        <v>116</v>
      </c>
      <c r="G16" s="42">
        <v>14</v>
      </c>
      <c r="H16" s="44" t="s">
        <v>119</v>
      </c>
      <c r="I16" s="41" t="s">
        <v>120</v>
      </c>
      <c r="J16" s="44" t="s">
        <v>121</v>
      </c>
      <c r="K16" s="44" t="s">
        <v>121</v>
      </c>
      <c r="L16" s="44" t="s">
        <v>122</v>
      </c>
      <c r="M16" s="44" t="s">
        <v>128</v>
      </c>
      <c r="N16" s="44" t="s">
        <v>129</v>
      </c>
      <c r="O16" s="44" t="s">
        <v>130</v>
      </c>
    </row>
    <row r="17" spans="1:15" ht="15.75">
      <c r="A17" s="43">
        <v>14</v>
      </c>
      <c r="B17" s="25">
        <v>14</v>
      </c>
      <c r="C17" s="39" t="s">
        <v>55</v>
      </c>
      <c r="D17" s="37" t="s">
        <v>94</v>
      </c>
      <c r="E17" s="31">
        <v>37910</v>
      </c>
      <c r="F17" s="32" t="s">
        <v>117</v>
      </c>
      <c r="G17" s="42">
        <v>88</v>
      </c>
      <c r="H17" s="44" t="s">
        <v>119</v>
      </c>
      <c r="I17" s="41" t="s">
        <v>122</v>
      </c>
      <c r="J17" s="44" t="s">
        <v>121</v>
      </c>
      <c r="K17" s="44" t="s">
        <v>121</v>
      </c>
      <c r="L17" s="44" t="s">
        <v>128</v>
      </c>
      <c r="M17" s="44" t="s">
        <v>129</v>
      </c>
      <c r="N17" s="44" t="s">
        <v>131</v>
      </c>
      <c r="O17" s="44" t="s">
        <v>130</v>
      </c>
    </row>
    <row r="18" spans="1:15" ht="15.75">
      <c r="A18" s="43">
        <v>15</v>
      </c>
      <c r="B18" s="25">
        <v>15</v>
      </c>
      <c r="C18" s="39" t="s">
        <v>114</v>
      </c>
      <c r="D18" s="38" t="s">
        <v>76</v>
      </c>
      <c r="E18" s="33">
        <v>37663</v>
      </c>
      <c r="F18" s="32" t="s">
        <v>116</v>
      </c>
      <c r="G18" s="42">
        <v>16</v>
      </c>
      <c r="H18" s="44" t="s">
        <v>119</v>
      </c>
      <c r="I18" s="41" t="s">
        <v>120</v>
      </c>
      <c r="J18" s="44" t="s">
        <v>121</v>
      </c>
      <c r="K18" s="44" t="s">
        <v>121</v>
      </c>
      <c r="L18" s="44" t="s">
        <v>122</v>
      </c>
      <c r="M18" s="44" t="s">
        <v>128</v>
      </c>
      <c r="N18" s="44" t="s">
        <v>129</v>
      </c>
      <c r="O18" s="44" t="s">
        <v>130</v>
      </c>
    </row>
    <row r="19" spans="1:15" ht="15.75">
      <c r="A19" s="43">
        <v>16</v>
      </c>
      <c r="B19" s="25">
        <v>16</v>
      </c>
      <c r="C19" s="29" t="s">
        <v>60</v>
      </c>
      <c r="D19" s="38" t="s">
        <v>14</v>
      </c>
      <c r="E19" s="31">
        <v>37819</v>
      </c>
      <c r="F19" s="32" t="s">
        <v>117</v>
      </c>
      <c r="G19" s="42">
        <v>90</v>
      </c>
      <c r="H19" s="44" t="s">
        <v>119</v>
      </c>
      <c r="I19" s="41" t="s">
        <v>122</v>
      </c>
      <c r="J19" s="44" t="s">
        <v>121</v>
      </c>
      <c r="K19" s="44" t="s">
        <v>121</v>
      </c>
      <c r="L19" s="44" t="s">
        <v>128</v>
      </c>
      <c r="M19" s="44" t="s">
        <v>129</v>
      </c>
      <c r="N19" s="44" t="s">
        <v>131</v>
      </c>
      <c r="O19" s="44" t="s">
        <v>130</v>
      </c>
    </row>
    <row r="20" spans="1:15" ht="15.75">
      <c r="A20" s="43">
        <v>17</v>
      </c>
      <c r="B20" s="25">
        <v>17</v>
      </c>
      <c r="C20" s="29" t="s">
        <v>19</v>
      </c>
      <c r="D20" s="38" t="s">
        <v>36</v>
      </c>
      <c r="E20" s="31">
        <v>37878</v>
      </c>
      <c r="F20" s="32" t="s">
        <v>116</v>
      </c>
      <c r="G20" s="42">
        <v>18</v>
      </c>
      <c r="H20" s="44" t="s">
        <v>119</v>
      </c>
      <c r="I20" s="41" t="s">
        <v>120</v>
      </c>
      <c r="J20" s="44" t="s">
        <v>121</v>
      </c>
      <c r="K20" s="44" t="s">
        <v>121</v>
      </c>
      <c r="L20" s="44" t="s">
        <v>122</v>
      </c>
      <c r="M20" s="44" t="s">
        <v>128</v>
      </c>
      <c r="N20" s="44" t="s">
        <v>129</v>
      </c>
      <c r="O20" s="44" t="s">
        <v>130</v>
      </c>
    </row>
    <row r="21" spans="1:15" ht="15.75">
      <c r="A21" s="43">
        <v>18</v>
      </c>
      <c r="B21" s="25">
        <v>18</v>
      </c>
      <c r="C21" s="29" t="s">
        <v>97</v>
      </c>
      <c r="D21" s="38" t="s">
        <v>38</v>
      </c>
      <c r="E21" s="31">
        <v>37861</v>
      </c>
      <c r="F21" s="32" t="s">
        <v>117</v>
      </c>
      <c r="G21" s="42">
        <v>92</v>
      </c>
      <c r="H21" s="44" t="s">
        <v>119</v>
      </c>
      <c r="I21" s="41" t="s">
        <v>122</v>
      </c>
      <c r="J21" s="44" t="s">
        <v>121</v>
      </c>
      <c r="K21" s="44" t="s">
        <v>121</v>
      </c>
      <c r="L21" s="44" t="s">
        <v>128</v>
      </c>
      <c r="M21" s="44" t="s">
        <v>129</v>
      </c>
      <c r="N21" s="44" t="s">
        <v>131</v>
      </c>
      <c r="O21" s="44" t="s">
        <v>130</v>
      </c>
    </row>
    <row r="22" spans="1:15" ht="15.75">
      <c r="A22" s="43">
        <v>19</v>
      </c>
      <c r="B22" s="25">
        <v>19</v>
      </c>
      <c r="C22" s="29" t="s">
        <v>77</v>
      </c>
      <c r="D22" s="30" t="s">
        <v>9</v>
      </c>
      <c r="E22" s="31">
        <v>37828</v>
      </c>
      <c r="F22" s="32" t="s">
        <v>116</v>
      </c>
      <c r="G22" s="42">
        <v>20</v>
      </c>
      <c r="H22" s="44" t="s">
        <v>119</v>
      </c>
      <c r="I22" s="41" t="s">
        <v>120</v>
      </c>
      <c r="J22" s="44" t="s">
        <v>121</v>
      </c>
      <c r="K22" s="44" t="s">
        <v>121</v>
      </c>
      <c r="L22" s="44" t="s">
        <v>122</v>
      </c>
      <c r="M22" s="44" t="s">
        <v>128</v>
      </c>
      <c r="N22" s="44" t="s">
        <v>129</v>
      </c>
      <c r="O22" s="44" t="s">
        <v>130</v>
      </c>
    </row>
    <row r="23" spans="1:15" ht="15.75">
      <c r="A23" s="43">
        <v>20</v>
      </c>
      <c r="B23" s="25">
        <v>20</v>
      </c>
      <c r="C23" s="29" t="s">
        <v>40</v>
      </c>
      <c r="D23" s="38" t="s">
        <v>22</v>
      </c>
      <c r="E23" s="31">
        <v>37350</v>
      </c>
      <c r="F23" s="32" t="s">
        <v>117</v>
      </c>
      <c r="G23" s="42">
        <v>94</v>
      </c>
      <c r="H23" s="44" t="s">
        <v>119</v>
      </c>
      <c r="I23" s="41" t="s">
        <v>122</v>
      </c>
      <c r="J23" s="44" t="s">
        <v>121</v>
      </c>
      <c r="K23" s="44" t="s">
        <v>121</v>
      </c>
      <c r="L23" s="44" t="s">
        <v>128</v>
      </c>
      <c r="M23" s="44" t="s">
        <v>129</v>
      </c>
      <c r="N23" s="44" t="s">
        <v>131</v>
      </c>
      <c r="O23" s="44" t="s">
        <v>130</v>
      </c>
    </row>
    <row r="24" spans="1:15" ht="15.75">
      <c r="A24" s="43">
        <v>21</v>
      </c>
      <c r="B24" s="25">
        <v>21</v>
      </c>
      <c r="C24" s="29" t="s">
        <v>42</v>
      </c>
      <c r="D24" s="38" t="s">
        <v>61</v>
      </c>
      <c r="E24" s="31">
        <v>37053</v>
      </c>
      <c r="F24" s="32" t="s">
        <v>116</v>
      </c>
      <c r="G24" s="42">
        <v>22</v>
      </c>
      <c r="H24" s="44" t="s">
        <v>119</v>
      </c>
      <c r="I24" s="41" t="s">
        <v>120</v>
      </c>
      <c r="J24" s="44" t="s">
        <v>121</v>
      </c>
      <c r="K24" s="44" t="s">
        <v>121</v>
      </c>
      <c r="L24" s="44" t="s">
        <v>122</v>
      </c>
      <c r="M24" s="44" t="s">
        <v>128</v>
      </c>
      <c r="N24" s="44" t="s">
        <v>129</v>
      </c>
      <c r="O24" s="44" t="s">
        <v>130</v>
      </c>
    </row>
    <row r="25" spans="1:15" ht="15.75">
      <c r="A25" s="43">
        <v>22</v>
      </c>
      <c r="B25" s="25">
        <v>22</v>
      </c>
      <c r="C25" s="29" t="s">
        <v>113</v>
      </c>
      <c r="D25" s="38" t="s">
        <v>23</v>
      </c>
      <c r="E25" s="31">
        <v>37576</v>
      </c>
      <c r="F25" s="32" t="s">
        <v>117</v>
      </c>
      <c r="G25" s="42">
        <v>96</v>
      </c>
      <c r="H25" s="44" t="s">
        <v>119</v>
      </c>
      <c r="I25" s="41" t="s">
        <v>122</v>
      </c>
      <c r="J25" s="44" t="s">
        <v>121</v>
      </c>
      <c r="K25" s="44" t="s">
        <v>121</v>
      </c>
      <c r="L25" s="44" t="s">
        <v>128</v>
      </c>
      <c r="M25" s="44" t="s">
        <v>129</v>
      </c>
      <c r="N25" s="44" t="s">
        <v>131</v>
      </c>
      <c r="O25" s="44" t="s">
        <v>130</v>
      </c>
    </row>
    <row r="26" spans="1:15" ht="15.75">
      <c r="A26" s="43">
        <v>23</v>
      </c>
      <c r="B26" s="25">
        <v>23</v>
      </c>
      <c r="C26" s="29" t="s">
        <v>44</v>
      </c>
      <c r="D26" s="38" t="s">
        <v>54</v>
      </c>
      <c r="E26" s="31">
        <v>37713</v>
      </c>
      <c r="F26" s="32" t="s">
        <v>116</v>
      </c>
      <c r="G26" s="42">
        <v>24</v>
      </c>
      <c r="H26" s="44" t="s">
        <v>119</v>
      </c>
      <c r="I26" s="41" t="s">
        <v>120</v>
      </c>
      <c r="J26" s="44" t="s">
        <v>121</v>
      </c>
      <c r="K26" s="44" t="s">
        <v>121</v>
      </c>
      <c r="L26" s="44" t="s">
        <v>122</v>
      </c>
      <c r="M26" s="44" t="s">
        <v>128</v>
      </c>
      <c r="N26" s="44" t="s">
        <v>129</v>
      </c>
      <c r="O26" s="44" t="s">
        <v>130</v>
      </c>
    </row>
    <row r="27" spans="1:15" ht="15.75">
      <c r="A27" s="43">
        <v>24</v>
      </c>
      <c r="B27" s="25">
        <v>24</v>
      </c>
      <c r="C27" s="26" t="s">
        <v>80</v>
      </c>
      <c r="D27" s="27" t="s">
        <v>54</v>
      </c>
      <c r="E27" s="36">
        <v>36818</v>
      </c>
      <c r="F27" s="28" t="s">
        <v>116</v>
      </c>
      <c r="G27" s="42">
        <v>26</v>
      </c>
      <c r="H27" s="44" t="s">
        <v>119</v>
      </c>
      <c r="I27" s="41" t="s">
        <v>120</v>
      </c>
      <c r="J27" s="44" t="s">
        <v>121</v>
      </c>
      <c r="K27" s="44" t="s">
        <v>121</v>
      </c>
      <c r="L27" s="44" t="s">
        <v>122</v>
      </c>
      <c r="M27" s="44" t="s">
        <v>128</v>
      </c>
      <c r="N27" s="44" t="s">
        <v>129</v>
      </c>
      <c r="O27" s="44" t="s">
        <v>130</v>
      </c>
    </row>
    <row r="28" spans="1:15" ht="15.75">
      <c r="A28" s="43">
        <v>25</v>
      </c>
      <c r="B28" s="25">
        <v>25</v>
      </c>
      <c r="C28" s="29" t="s">
        <v>83</v>
      </c>
      <c r="D28" s="30" t="s">
        <v>62</v>
      </c>
      <c r="E28" s="31">
        <v>37763</v>
      </c>
      <c r="F28" s="28" t="s">
        <v>116</v>
      </c>
      <c r="G28" s="42">
        <v>28</v>
      </c>
      <c r="H28" s="44" t="s">
        <v>119</v>
      </c>
      <c r="I28" s="41" t="s">
        <v>120</v>
      </c>
      <c r="J28" s="44" t="s">
        <v>121</v>
      </c>
      <c r="K28" s="44" t="s">
        <v>121</v>
      </c>
      <c r="L28" s="44" t="s">
        <v>122</v>
      </c>
      <c r="M28" s="44" t="s">
        <v>128</v>
      </c>
      <c r="N28" s="44" t="s">
        <v>129</v>
      </c>
      <c r="O28" s="44" t="s">
        <v>130</v>
      </c>
    </row>
    <row r="29" spans="1:15" ht="15.75">
      <c r="A29" s="43">
        <v>26</v>
      </c>
      <c r="B29" s="25">
        <v>26</v>
      </c>
      <c r="C29" s="29" t="s">
        <v>84</v>
      </c>
      <c r="D29" s="38" t="s">
        <v>85</v>
      </c>
      <c r="E29" s="31">
        <v>37693</v>
      </c>
      <c r="F29" s="32" t="s">
        <v>116</v>
      </c>
      <c r="G29" s="42">
        <v>30</v>
      </c>
      <c r="H29" s="44" t="s">
        <v>119</v>
      </c>
      <c r="I29" s="41" t="s">
        <v>120</v>
      </c>
      <c r="J29" s="44" t="s">
        <v>121</v>
      </c>
      <c r="K29" s="44" t="s">
        <v>121</v>
      </c>
      <c r="L29" s="44" t="s">
        <v>122</v>
      </c>
      <c r="M29" s="44" t="s">
        <v>128</v>
      </c>
      <c r="N29" s="44" t="s">
        <v>129</v>
      </c>
      <c r="O29" s="44" t="s">
        <v>130</v>
      </c>
    </row>
    <row r="30" spans="1:15" ht="15.75">
      <c r="A30" s="43">
        <v>27</v>
      </c>
      <c r="B30" s="25">
        <v>27</v>
      </c>
      <c r="C30" s="29" t="s">
        <v>39</v>
      </c>
      <c r="D30" s="38" t="s">
        <v>91</v>
      </c>
      <c r="E30" s="31">
        <v>37917</v>
      </c>
      <c r="F30" s="32" t="s">
        <v>116</v>
      </c>
      <c r="G30" s="42">
        <v>32</v>
      </c>
      <c r="H30" s="44" t="s">
        <v>119</v>
      </c>
      <c r="I30" s="41" t="s">
        <v>120</v>
      </c>
      <c r="J30" s="44" t="s">
        <v>121</v>
      </c>
      <c r="K30" s="44" t="s">
        <v>121</v>
      </c>
      <c r="L30" s="44" t="s">
        <v>122</v>
      </c>
      <c r="M30" s="44" t="s">
        <v>128</v>
      </c>
      <c r="N30" s="44" t="s">
        <v>129</v>
      </c>
      <c r="O30" s="44" t="s">
        <v>130</v>
      </c>
    </row>
    <row r="31" spans="1:15" ht="15.75">
      <c r="A31" s="43">
        <v>28</v>
      </c>
      <c r="B31" s="25">
        <v>28</v>
      </c>
      <c r="C31" s="39" t="s">
        <v>92</v>
      </c>
      <c r="D31" s="38" t="s">
        <v>93</v>
      </c>
      <c r="E31" s="33">
        <v>37923</v>
      </c>
      <c r="F31" s="32" t="s">
        <v>116</v>
      </c>
      <c r="G31" s="42">
        <v>34</v>
      </c>
      <c r="H31" s="44" t="s">
        <v>119</v>
      </c>
      <c r="I31" s="41" t="s">
        <v>120</v>
      </c>
      <c r="J31" s="44" t="s">
        <v>121</v>
      </c>
      <c r="K31" s="44" t="s">
        <v>121</v>
      </c>
      <c r="L31" s="44" t="s">
        <v>122</v>
      </c>
      <c r="M31" s="44" t="s">
        <v>128</v>
      </c>
      <c r="N31" s="44" t="s">
        <v>129</v>
      </c>
      <c r="O31" s="44" t="s">
        <v>130</v>
      </c>
    </row>
    <row r="32" spans="1:15" ht="15.75">
      <c r="A32" s="43">
        <v>29</v>
      </c>
      <c r="B32" s="25">
        <v>29</v>
      </c>
      <c r="C32" s="29" t="s">
        <v>95</v>
      </c>
      <c r="D32" s="38" t="s">
        <v>14</v>
      </c>
      <c r="E32" s="31">
        <v>37860</v>
      </c>
      <c r="F32" s="32" t="s">
        <v>116</v>
      </c>
      <c r="G32" s="42">
        <v>36</v>
      </c>
      <c r="H32" s="44" t="s">
        <v>119</v>
      </c>
      <c r="I32" s="41" t="s">
        <v>120</v>
      </c>
      <c r="J32" s="44" t="s">
        <v>121</v>
      </c>
      <c r="K32" s="44" t="s">
        <v>121</v>
      </c>
      <c r="L32" s="44" t="s">
        <v>122</v>
      </c>
      <c r="M32" s="44" t="s">
        <v>128</v>
      </c>
      <c r="N32" s="44" t="s">
        <v>129</v>
      </c>
      <c r="O32" s="44" t="s">
        <v>130</v>
      </c>
    </row>
    <row r="33" spans="1:15" ht="15.75">
      <c r="A33" s="43">
        <v>30</v>
      </c>
      <c r="B33" s="25">
        <v>30</v>
      </c>
      <c r="C33" s="26" t="s">
        <v>42</v>
      </c>
      <c r="D33" s="27" t="s">
        <v>14</v>
      </c>
      <c r="E33" s="36">
        <v>37561</v>
      </c>
      <c r="F33" s="28" t="s">
        <v>116</v>
      </c>
      <c r="G33" s="42">
        <v>38</v>
      </c>
      <c r="H33" s="44" t="s">
        <v>119</v>
      </c>
      <c r="I33" s="41" t="s">
        <v>120</v>
      </c>
      <c r="J33" s="44" t="s">
        <v>121</v>
      </c>
      <c r="K33" s="44" t="s">
        <v>121</v>
      </c>
      <c r="L33" s="44" t="s">
        <v>122</v>
      </c>
      <c r="M33" s="44" t="s">
        <v>128</v>
      </c>
      <c r="N33" s="44" t="s">
        <v>129</v>
      </c>
      <c r="O33" s="44" t="s">
        <v>130</v>
      </c>
    </row>
    <row r="34" spans="1:15" ht="15.75">
      <c r="A34" s="43">
        <v>31</v>
      </c>
      <c r="B34" s="25">
        <v>31</v>
      </c>
      <c r="C34" s="29" t="s">
        <v>45</v>
      </c>
      <c r="D34" s="38" t="s">
        <v>37</v>
      </c>
      <c r="E34" s="31">
        <v>37842</v>
      </c>
      <c r="F34" s="32" t="s">
        <v>116</v>
      </c>
      <c r="G34" s="42">
        <v>40</v>
      </c>
      <c r="H34" s="44" t="s">
        <v>119</v>
      </c>
      <c r="I34" s="41" t="s">
        <v>120</v>
      </c>
      <c r="J34" s="44" t="s">
        <v>121</v>
      </c>
      <c r="K34" s="44" t="s">
        <v>121</v>
      </c>
      <c r="L34" s="44" t="s">
        <v>122</v>
      </c>
      <c r="M34" s="44" t="s">
        <v>128</v>
      </c>
      <c r="N34" s="44" t="s">
        <v>129</v>
      </c>
      <c r="O34" s="44" t="s">
        <v>130</v>
      </c>
    </row>
    <row r="35" spans="1:15" ht="15.75">
      <c r="A35" s="43">
        <v>32</v>
      </c>
      <c r="B35" s="25">
        <v>32</v>
      </c>
      <c r="C35" s="29" t="s">
        <v>96</v>
      </c>
      <c r="D35" s="38" t="s">
        <v>50</v>
      </c>
      <c r="E35" s="31">
        <v>37806</v>
      </c>
      <c r="F35" s="32" t="s">
        <v>116</v>
      </c>
      <c r="G35" s="42">
        <v>42</v>
      </c>
      <c r="H35" s="44" t="s">
        <v>119</v>
      </c>
      <c r="I35" s="41" t="s">
        <v>120</v>
      </c>
      <c r="J35" s="44" t="s">
        <v>121</v>
      </c>
      <c r="K35" s="44" t="s">
        <v>121</v>
      </c>
      <c r="L35" s="44" t="s">
        <v>122</v>
      </c>
      <c r="M35" s="44" t="s">
        <v>128</v>
      </c>
      <c r="N35" s="44" t="s">
        <v>129</v>
      </c>
      <c r="O35" s="44" t="s">
        <v>130</v>
      </c>
    </row>
    <row r="36" spans="1:15" ht="15.75">
      <c r="A36" s="43">
        <v>33</v>
      </c>
      <c r="B36" s="25">
        <v>33</v>
      </c>
      <c r="C36" s="29" t="s">
        <v>18</v>
      </c>
      <c r="D36" s="30" t="s">
        <v>25</v>
      </c>
      <c r="E36" s="31">
        <v>37354</v>
      </c>
      <c r="F36" s="28" t="s">
        <v>116</v>
      </c>
      <c r="G36" s="42">
        <v>44</v>
      </c>
      <c r="H36" s="44" t="s">
        <v>119</v>
      </c>
      <c r="I36" s="41" t="s">
        <v>120</v>
      </c>
      <c r="J36" s="44" t="s">
        <v>121</v>
      </c>
      <c r="K36" s="44" t="s">
        <v>121</v>
      </c>
      <c r="L36" s="44" t="s">
        <v>122</v>
      </c>
      <c r="M36" s="44" t="s">
        <v>128</v>
      </c>
      <c r="N36" s="44" t="s">
        <v>129</v>
      </c>
      <c r="O36" s="44" t="s">
        <v>130</v>
      </c>
    </row>
    <row r="37" spans="1:15" ht="15.75">
      <c r="A37" s="43">
        <v>34</v>
      </c>
      <c r="B37" s="25">
        <v>34</v>
      </c>
      <c r="C37" s="29" t="s">
        <v>100</v>
      </c>
      <c r="D37" s="30" t="s">
        <v>63</v>
      </c>
      <c r="E37" s="31">
        <v>37923</v>
      </c>
      <c r="F37" s="28" t="s">
        <v>116</v>
      </c>
      <c r="G37" s="42">
        <v>46</v>
      </c>
      <c r="H37" s="44" t="s">
        <v>119</v>
      </c>
      <c r="I37" s="41" t="s">
        <v>120</v>
      </c>
      <c r="J37" s="44" t="s">
        <v>121</v>
      </c>
      <c r="K37" s="44" t="s">
        <v>121</v>
      </c>
      <c r="L37" s="44" t="s">
        <v>122</v>
      </c>
      <c r="M37" s="44" t="s">
        <v>128</v>
      </c>
      <c r="N37" s="44" t="s">
        <v>129</v>
      </c>
      <c r="O37" s="44" t="s">
        <v>130</v>
      </c>
    </row>
    <row r="38" spans="1:15" ht="15.75">
      <c r="A38" s="43">
        <v>35</v>
      </c>
      <c r="B38" s="25">
        <v>35</v>
      </c>
      <c r="C38" s="29" t="s">
        <v>101</v>
      </c>
      <c r="D38" s="38" t="s">
        <v>0</v>
      </c>
      <c r="E38" s="31">
        <v>37813</v>
      </c>
      <c r="F38" s="32" t="s">
        <v>116</v>
      </c>
      <c r="G38" s="42">
        <v>48</v>
      </c>
      <c r="H38" s="44" t="s">
        <v>119</v>
      </c>
      <c r="I38" s="41" t="s">
        <v>120</v>
      </c>
      <c r="J38" s="44" t="s">
        <v>121</v>
      </c>
      <c r="K38" s="44" t="s">
        <v>121</v>
      </c>
      <c r="L38" s="44" t="s">
        <v>122</v>
      </c>
      <c r="M38" s="44" t="s">
        <v>128</v>
      </c>
      <c r="N38" s="44" t="s">
        <v>129</v>
      </c>
      <c r="O38" s="44" t="s">
        <v>130</v>
      </c>
    </row>
    <row r="39" spans="1:15" ht="15.75">
      <c r="A39" s="43">
        <v>36</v>
      </c>
      <c r="B39" s="25">
        <v>36</v>
      </c>
      <c r="C39" s="26" t="s">
        <v>40</v>
      </c>
      <c r="D39" s="27" t="s">
        <v>24</v>
      </c>
      <c r="E39" s="36">
        <v>37891</v>
      </c>
      <c r="F39" s="28" t="s">
        <v>116</v>
      </c>
      <c r="G39" s="42">
        <v>50</v>
      </c>
      <c r="H39" s="44" t="s">
        <v>119</v>
      </c>
      <c r="I39" s="41" t="s">
        <v>120</v>
      </c>
      <c r="J39" s="44" t="s">
        <v>121</v>
      </c>
      <c r="K39" s="44" t="s">
        <v>121</v>
      </c>
      <c r="L39" s="44" t="s">
        <v>122</v>
      </c>
      <c r="M39" s="44" t="s">
        <v>128</v>
      </c>
      <c r="N39" s="44" t="s">
        <v>129</v>
      </c>
      <c r="O39" s="44" t="s">
        <v>130</v>
      </c>
    </row>
    <row r="40" spans="1:15" ht="15.75">
      <c r="A40" s="43">
        <v>37</v>
      </c>
      <c r="B40" s="25">
        <v>37</v>
      </c>
      <c r="C40" s="39" t="s">
        <v>103</v>
      </c>
      <c r="D40" s="38" t="s">
        <v>115</v>
      </c>
      <c r="E40" s="33">
        <v>37983</v>
      </c>
      <c r="F40" s="32" t="s">
        <v>116</v>
      </c>
      <c r="G40" s="42">
        <v>52</v>
      </c>
      <c r="H40" s="44" t="s">
        <v>119</v>
      </c>
      <c r="I40" s="41" t="s">
        <v>120</v>
      </c>
      <c r="J40" s="44" t="s">
        <v>121</v>
      </c>
      <c r="K40" s="44" t="s">
        <v>121</v>
      </c>
      <c r="L40" s="44" t="s">
        <v>122</v>
      </c>
      <c r="M40" s="44" t="s">
        <v>128</v>
      </c>
      <c r="N40" s="44" t="s">
        <v>129</v>
      </c>
      <c r="O40" s="44" t="s">
        <v>130</v>
      </c>
    </row>
    <row r="41" spans="1:15" ht="15.75">
      <c r="A41" s="43">
        <v>38</v>
      </c>
      <c r="B41" s="25">
        <v>38</v>
      </c>
      <c r="C41" s="29" t="s">
        <v>104</v>
      </c>
      <c r="D41" s="38" t="s">
        <v>64</v>
      </c>
      <c r="E41" s="31">
        <v>37784</v>
      </c>
      <c r="F41" s="32" t="s">
        <v>116</v>
      </c>
      <c r="G41" s="42">
        <v>54</v>
      </c>
      <c r="H41" s="44" t="s">
        <v>119</v>
      </c>
      <c r="I41" s="41" t="s">
        <v>120</v>
      </c>
      <c r="J41" s="44" t="s">
        <v>121</v>
      </c>
      <c r="K41" s="44" t="s">
        <v>121</v>
      </c>
      <c r="L41" s="44" t="s">
        <v>122</v>
      </c>
      <c r="M41" s="44" t="s">
        <v>128</v>
      </c>
      <c r="N41" s="44" t="s">
        <v>129</v>
      </c>
      <c r="O41" s="44" t="s">
        <v>130</v>
      </c>
    </row>
    <row r="42" spans="1:15" ht="15.75">
      <c r="A42" s="43">
        <v>39</v>
      </c>
      <c r="B42" s="25">
        <v>39</v>
      </c>
      <c r="C42" s="29" t="s">
        <v>39</v>
      </c>
      <c r="D42" s="38" t="s">
        <v>105</v>
      </c>
      <c r="E42" s="31">
        <v>37808</v>
      </c>
      <c r="F42" s="32" t="s">
        <v>116</v>
      </c>
      <c r="G42" s="42">
        <v>56</v>
      </c>
      <c r="H42" s="44" t="s">
        <v>119</v>
      </c>
      <c r="I42" s="41" t="s">
        <v>120</v>
      </c>
      <c r="J42" s="44" t="s">
        <v>121</v>
      </c>
      <c r="K42" s="44" t="s">
        <v>121</v>
      </c>
      <c r="L42" s="44" t="s">
        <v>122</v>
      </c>
      <c r="M42" s="44" t="s">
        <v>128</v>
      </c>
      <c r="N42" s="44" t="s">
        <v>129</v>
      </c>
      <c r="O42" s="44" t="s">
        <v>130</v>
      </c>
    </row>
    <row r="43" spans="1:15" ht="15.75">
      <c r="A43" s="43">
        <v>40</v>
      </c>
      <c r="B43" s="25">
        <v>40</v>
      </c>
      <c r="C43" s="29" t="s">
        <v>39</v>
      </c>
      <c r="D43" s="38" t="s">
        <v>107</v>
      </c>
      <c r="E43" s="31">
        <v>37365</v>
      </c>
      <c r="F43" s="32" t="s">
        <v>116</v>
      </c>
      <c r="G43" s="42">
        <v>58</v>
      </c>
      <c r="H43" s="44" t="s">
        <v>119</v>
      </c>
      <c r="I43" s="41" t="s">
        <v>120</v>
      </c>
      <c r="J43" s="44" t="s">
        <v>121</v>
      </c>
      <c r="K43" s="44" t="s">
        <v>121</v>
      </c>
      <c r="L43" s="44" t="s">
        <v>122</v>
      </c>
      <c r="M43" s="44" t="s">
        <v>128</v>
      </c>
      <c r="N43" s="44" t="s">
        <v>129</v>
      </c>
      <c r="O43" s="44" t="s">
        <v>130</v>
      </c>
    </row>
    <row r="44" spans="1:15" ht="15.75">
      <c r="A44" s="43">
        <v>41</v>
      </c>
      <c r="B44" s="25">
        <v>41</v>
      </c>
      <c r="C44" s="29" t="s">
        <v>108</v>
      </c>
      <c r="D44" s="38" t="s">
        <v>1</v>
      </c>
      <c r="E44" s="31">
        <v>37528</v>
      </c>
      <c r="F44" s="32" t="s">
        <v>116</v>
      </c>
      <c r="G44" s="42">
        <v>60</v>
      </c>
      <c r="H44" s="44" t="s">
        <v>119</v>
      </c>
      <c r="I44" s="41" t="s">
        <v>120</v>
      </c>
      <c r="J44" s="44" t="s">
        <v>121</v>
      </c>
      <c r="K44" s="44" t="s">
        <v>121</v>
      </c>
      <c r="L44" s="44" t="s">
        <v>122</v>
      </c>
      <c r="M44" s="44" t="s">
        <v>128</v>
      </c>
      <c r="N44" s="44" t="s">
        <v>129</v>
      </c>
      <c r="O44" s="44" t="s">
        <v>130</v>
      </c>
    </row>
    <row r="45" spans="1:15" ht="15.75">
      <c r="A45" s="43">
        <v>42</v>
      </c>
      <c r="B45" s="25">
        <v>42</v>
      </c>
      <c r="C45" s="26" t="s">
        <v>109</v>
      </c>
      <c r="D45" s="27" t="s">
        <v>110</v>
      </c>
      <c r="E45" s="36">
        <v>37918</v>
      </c>
      <c r="F45" s="28" t="s">
        <v>116</v>
      </c>
      <c r="G45" s="42">
        <v>62</v>
      </c>
      <c r="H45" s="44" t="s">
        <v>119</v>
      </c>
      <c r="I45" s="41" t="s">
        <v>120</v>
      </c>
      <c r="J45" s="44" t="s">
        <v>121</v>
      </c>
      <c r="K45" s="44" t="s">
        <v>121</v>
      </c>
      <c r="L45" s="44" t="s">
        <v>122</v>
      </c>
      <c r="M45" s="44" t="s">
        <v>128</v>
      </c>
      <c r="N45" s="44" t="s">
        <v>129</v>
      </c>
      <c r="O45" s="44" t="s">
        <v>130</v>
      </c>
    </row>
    <row r="46" spans="1:15" ht="15.75">
      <c r="A46" s="43">
        <v>43</v>
      </c>
      <c r="B46" s="25">
        <v>43</v>
      </c>
      <c r="C46" s="29" t="s">
        <v>111</v>
      </c>
      <c r="D46" s="30" t="s">
        <v>41</v>
      </c>
      <c r="E46" s="31">
        <v>37851</v>
      </c>
      <c r="F46" s="28" t="s">
        <v>116</v>
      </c>
      <c r="G46" s="42">
        <v>64</v>
      </c>
      <c r="H46" s="44" t="s">
        <v>119</v>
      </c>
      <c r="I46" s="41" t="s">
        <v>120</v>
      </c>
      <c r="J46" s="44" t="s">
        <v>121</v>
      </c>
      <c r="K46" s="44" t="s">
        <v>121</v>
      </c>
      <c r="L46" s="44" t="s">
        <v>122</v>
      </c>
      <c r="M46" s="44" t="s">
        <v>128</v>
      </c>
      <c r="N46" s="44" t="s">
        <v>129</v>
      </c>
      <c r="O46" s="44" t="s">
        <v>130</v>
      </c>
    </row>
    <row r="47" spans="1:15" ht="15.75">
      <c r="A47" s="43">
        <v>44</v>
      </c>
      <c r="B47" s="25">
        <v>44</v>
      </c>
      <c r="C47" s="29" t="s">
        <v>43</v>
      </c>
      <c r="D47" s="38" t="s">
        <v>22</v>
      </c>
      <c r="E47" s="31">
        <v>37414</v>
      </c>
      <c r="F47" s="32" t="s">
        <v>116</v>
      </c>
      <c r="G47" s="42">
        <v>66</v>
      </c>
      <c r="H47" s="44" t="s">
        <v>119</v>
      </c>
      <c r="I47" s="41" t="s">
        <v>120</v>
      </c>
      <c r="J47" s="44" t="s">
        <v>121</v>
      </c>
      <c r="K47" s="44" t="s">
        <v>121</v>
      </c>
      <c r="L47" s="44" t="s">
        <v>122</v>
      </c>
      <c r="M47" s="44" t="s">
        <v>128</v>
      </c>
      <c r="N47" s="44" t="s">
        <v>129</v>
      </c>
      <c r="O47" s="44" t="s">
        <v>130</v>
      </c>
    </row>
    <row r="48" spans="1:15" ht="15.75">
      <c r="A48" s="43">
        <v>45</v>
      </c>
      <c r="B48" s="25">
        <v>45</v>
      </c>
      <c r="C48" s="39" t="s">
        <v>43</v>
      </c>
      <c r="D48" s="38" t="s">
        <v>22</v>
      </c>
      <c r="E48" s="33">
        <v>37955</v>
      </c>
      <c r="F48" s="32" t="s">
        <v>116</v>
      </c>
      <c r="G48" s="42">
        <v>68</v>
      </c>
      <c r="H48" s="44" t="s">
        <v>119</v>
      </c>
      <c r="I48" s="41" t="s">
        <v>120</v>
      </c>
      <c r="J48" s="44" t="s">
        <v>121</v>
      </c>
      <c r="K48" s="44" t="s">
        <v>121</v>
      </c>
      <c r="L48" s="44" t="s">
        <v>122</v>
      </c>
      <c r="M48" s="44" t="s">
        <v>128</v>
      </c>
      <c r="N48" s="44" t="s">
        <v>129</v>
      </c>
      <c r="O48" s="44" t="s">
        <v>130</v>
      </c>
    </row>
    <row r="49" spans="1:15" ht="15.75">
      <c r="A49" s="43">
        <v>46</v>
      </c>
      <c r="B49" s="25">
        <v>46</v>
      </c>
      <c r="C49" s="29" t="s">
        <v>80</v>
      </c>
      <c r="D49" s="38" t="s">
        <v>112</v>
      </c>
      <c r="E49" s="31">
        <v>35111</v>
      </c>
      <c r="F49" s="32" t="s">
        <v>116</v>
      </c>
      <c r="G49" s="42">
        <v>70</v>
      </c>
      <c r="H49" s="44" t="s">
        <v>119</v>
      </c>
      <c r="I49" s="41" t="s">
        <v>120</v>
      </c>
      <c r="J49" s="44" t="s">
        <v>121</v>
      </c>
      <c r="K49" s="44" t="s">
        <v>121</v>
      </c>
      <c r="L49" s="44" t="s">
        <v>122</v>
      </c>
      <c r="M49" s="44" t="s">
        <v>128</v>
      </c>
      <c r="N49" s="44" t="s">
        <v>129</v>
      </c>
      <c r="O49" s="44" t="s">
        <v>130</v>
      </c>
    </row>
    <row r="50" spans="1:15" ht="15.75">
      <c r="A50" s="43">
        <v>47</v>
      </c>
      <c r="B50" s="25">
        <v>47</v>
      </c>
      <c r="C50" s="29" t="s">
        <v>89</v>
      </c>
      <c r="D50" s="38" t="s">
        <v>20</v>
      </c>
      <c r="E50" s="31">
        <v>37671</v>
      </c>
      <c r="F50" s="32" t="s">
        <v>116</v>
      </c>
      <c r="G50" s="42">
        <v>72</v>
      </c>
      <c r="H50" s="44" t="s">
        <v>119</v>
      </c>
      <c r="I50" s="41" t="s">
        <v>120</v>
      </c>
      <c r="J50" s="44" t="s">
        <v>121</v>
      </c>
      <c r="K50" s="44" t="s">
        <v>121</v>
      </c>
      <c r="L50" s="44" t="s">
        <v>122</v>
      </c>
      <c r="M50" s="44" t="s">
        <v>128</v>
      </c>
      <c r="N50" s="44" t="s">
        <v>129</v>
      </c>
      <c r="O50" s="44" t="s">
        <v>130</v>
      </c>
    </row>
    <row r="51" spans="1:15" ht="15.75">
      <c r="A51" s="43">
        <v>48</v>
      </c>
      <c r="B51" s="25">
        <v>48</v>
      </c>
      <c r="C51" s="26" t="s">
        <v>90</v>
      </c>
      <c r="D51" s="27" t="s">
        <v>20</v>
      </c>
      <c r="E51" s="36">
        <v>37905</v>
      </c>
      <c r="F51" s="28" t="s">
        <v>116</v>
      </c>
      <c r="G51" s="42">
        <v>74</v>
      </c>
      <c r="H51" s="44" t="s">
        <v>119</v>
      </c>
      <c r="I51" s="41" t="s">
        <v>120</v>
      </c>
      <c r="J51" s="44" t="s">
        <v>121</v>
      </c>
      <c r="K51" s="44" t="s">
        <v>121</v>
      </c>
      <c r="L51" s="44" t="s">
        <v>122</v>
      </c>
      <c r="M51" s="44" t="s">
        <v>128</v>
      </c>
      <c r="N51" s="44" t="s">
        <v>129</v>
      </c>
      <c r="O51" s="44" t="s">
        <v>130</v>
      </c>
    </row>
    <row r="52" spans="1:15" ht="15.75">
      <c r="A52" s="43">
        <v>49</v>
      </c>
      <c r="B52" s="25">
        <v>49</v>
      </c>
      <c r="C52" s="26" t="s">
        <v>71</v>
      </c>
      <c r="D52" s="27" t="s">
        <v>52</v>
      </c>
      <c r="E52" s="36">
        <v>37026</v>
      </c>
      <c r="F52" s="28" t="s">
        <v>118</v>
      </c>
      <c r="G52" s="42">
        <v>98</v>
      </c>
      <c r="H52" s="44" t="s">
        <v>119</v>
      </c>
      <c r="I52" s="41" t="s">
        <v>124</v>
      </c>
      <c r="J52" s="44" t="s">
        <v>121</v>
      </c>
      <c r="K52" s="44" t="s">
        <v>121</v>
      </c>
      <c r="L52" s="44" t="s">
        <v>125</v>
      </c>
      <c r="M52" s="44" t="s">
        <v>126</v>
      </c>
      <c r="N52" s="44" t="s">
        <v>127</v>
      </c>
      <c r="O52" s="44" t="s">
        <v>123</v>
      </c>
    </row>
    <row r="53" spans="1:15" ht="15.75">
      <c r="A53" s="43">
        <v>50</v>
      </c>
      <c r="B53" s="25">
        <v>50</v>
      </c>
      <c r="C53" s="29" t="s">
        <v>72</v>
      </c>
      <c r="D53" s="30" t="s">
        <v>73</v>
      </c>
      <c r="E53" s="31">
        <v>37839</v>
      </c>
      <c r="F53" s="28" t="s">
        <v>118</v>
      </c>
      <c r="G53" s="42">
        <v>100</v>
      </c>
      <c r="H53" s="44" t="s">
        <v>119</v>
      </c>
      <c r="I53" s="41" t="s">
        <v>124</v>
      </c>
      <c r="J53" s="44" t="s">
        <v>121</v>
      </c>
      <c r="K53" s="44" t="s">
        <v>121</v>
      </c>
      <c r="L53" s="44" t="s">
        <v>125</v>
      </c>
      <c r="M53" s="44" t="s">
        <v>126</v>
      </c>
      <c r="N53" s="44" t="s">
        <v>127</v>
      </c>
      <c r="O53" s="44" t="s">
        <v>123</v>
      </c>
    </row>
    <row r="54" spans="1:15" ht="15.75">
      <c r="A54" s="43">
        <v>51</v>
      </c>
      <c r="B54" s="25">
        <v>51</v>
      </c>
      <c r="C54" s="29" t="s">
        <v>78</v>
      </c>
      <c r="D54" s="38" t="s">
        <v>79</v>
      </c>
      <c r="E54" s="31">
        <v>37538</v>
      </c>
      <c r="F54" s="32" t="s">
        <v>118</v>
      </c>
      <c r="G54" s="42">
        <v>102</v>
      </c>
      <c r="H54" s="44" t="s">
        <v>119</v>
      </c>
      <c r="I54" s="41" t="s">
        <v>124</v>
      </c>
      <c r="J54" s="44" t="s">
        <v>121</v>
      </c>
      <c r="K54" s="44" t="s">
        <v>121</v>
      </c>
      <c r="L54" s="44" t="s">
        <v>125</v>
      </c>
      <c r="M54" s="44" t="s">
        <v>126</v>
      </c>
      <c r="N54" s="44" t="s">
        <v>127</v>
      </c>
      <c r="O54" s="44" t="s">
        <v>123</v>
      </c>
    </row>
    <row r="55" spans="1:15" ht="15.75">
      <c r="A55" s="43">
        <v>52</v>
      </c>
      <c r="B55" s="25">
        <v>52</v>
      </c>
      <c r="C55" s="29" t="s">
        <v>81</v>
      </c>
      <c r="D55" s="38" t="s">
        <v>82</v>
      </c>
      <c r="E55" s="31">
        <v>37900</v>
      </c>
      <c r="F55" s="32" t="s">
        <v>118</v>
      </c>
      <c r="G55" s="42">
        <v>104</v>
      </c>
      <c r="H55" s="44" t="s">
        <v>119</v>
      </c>
      <c r="I55" s="41" t="s">
        <v>124</v>
      </c>
      <c r="J55" s="44" t="s">
        <v>121</v>
      </c>
      <c r="K55" s="44" t="s">
        <v>121</v>
      </c>
      <c r="L55" s="44" t="s">
        <v>125</v>
      </c>
      <c r="M55" s="44" t="s">
        <v>126</v>
      </c>
      <c r="N55" s="44" t="s">
        <v>127</v>
      </c>
      <c r="O55" s="44" t="s">
        <v>123</v>
      </c>
    </row>
    <row r="56" spans="1:15" ht="15.75">
      <c r="A56" s="43">
        <v>53</v>
      </c>
      <c r="B56" s="25">
        <v>53</v>
      </c>
      <c r="C56" s="39" t="s">
        <v>86</v>
      </c>
      <c r="D56" s="38" t="s">
        <v>87</v>
      </c>
      <c r="E56" s="33">
        <v>37968</v>
      </c>
      <c r="F56" s="32" t="s">
        <v>118</v>
      </c>
      <c r="G56" s="42">
        <v>106</v>
      </c>
      <c r="H56" s="44" t="s">
        <v>119</v>
      </c>
      <c r="I56" s="41" t="s">
        <v>124</v>
      </c>
      <c r="J56" s="44" t="s">
        <v>121</v>
      </c>
      <c r="K56" s="44" t="s">
        <v>121</v>
      </c>
      <c r="L56" s="44" t="s">
        <v>125</v>
      </c>
      <c r="M56" s="44" t="s">
        <v>126</v>
      </c>
      <c r="N56" s="44" t="s">
        <v>127</v>
      </c>
      <c r="O56" s="44" t="s">
        <v>123</v>
      </c>
    </row>
    <row r="57" spans="1:15" ht="15.75">
      <c r="A57" s="43">
        <v>54</v>
      </c>
      <c r="B57" s="25">
        <v>54</v>
      </c>
      <c r="C57" s="29" t="s">
        <v>98</v>
      </c>
      <c r="D57" s="38" t="s">
        <v>48</v>
      </c>
      <c r="E57" s="31">
        <v>37917</v>
      </c>
      <c r="F57" s="32" t="s">
        <v>118</v>
      </c>
      <c r="G57" s="42">
        <v>108</v>
      </c>
      <c r="H57" s="44" t="s">
        <v>119</v>
      </c>
      <c r="I57" s="41" t="s">
        <v>124</v>
      </c>
      <c r="J57" s="44" t="s">
        <v>121</v>
      </c>
      <c r="K57" s="44" t="s">
        <v>121</v>
      </c>
      <c r="L57" s="44" t="s">
        <v>125</v>
      </c>
      <c r="M57" s="44" t="s">
        <v>126</v>
      </c>
      <c r="N57" s="44" t="s">
        <v>127</v>
      </c>
      <c r="O57" s="44" t="s">
        <v>123</v>
      </c>
    </row>
    <row r="58" spans="1:15" ht="15.75">
      <c r="A58" s="43">
        <v>55</v>
      </c>
      <c r="B58" s="25">
        <v>55</v>
      </c>
      <c r="C58" s="26" t="s">
        <v>99</v>
      </c>
      <c r="D58" s="27" t="s">
        <v>59</v>
      </c>
      <c r="E58" s="36">
        <v>37933</v>
      </c>
      <c r="F58" s="28" t="s">
        <v>118</v>
      </c>
      <c r="G58" s="42">
        <v>110</v>
      </c>
      <c r="H58" s="44" t="s">
        <v>119</v>
      </c>
      <c r="I58" s="41" t="s">
        <v>124</v>
      </c>
      <c r="J58" s="44" t="s">
        <v>121</v>
      </c>
      <c r="K58" s="44" t="s">
        <v>121</v>
      </c>
      <c r="L58" s="44" t="s">
        <v>125</v>
      </c>
      <c r="M58" s="44" t="s">
        <v>126</v>
      </c>
      <c r="N58" s="44" t="s">
        <v>127</v>
      </c>
      <c r="O58" s="44" t="s">
        <v>123</v>
      </c>
    </row>
    <row r="59" spans="1:15" ht="15.75">
      <c r="A59" s="43">
        <v>56</v>
      </c>
      <c r="B59" s="25">
        <v>56</v>
      </c>
      <c r="C59" s="29" t="s">
        <v>39</v>
      </c>
      <c r="D59" s="38" t="s">
        <v>102</v>
      </c>
      <c r="E59" s="31">
        <v>37640</v>
      </c>
      <c r="F59" s="32" t="s">
        <v>118</v>
      </c>
      <c r="G59" s="42">
        <v>112</v>
      </c>
      <c r="H59" s="44" t="s">
        <v>119</v>
      </c>
      <c r="I59" s="41" t="s">
        <v>124</v>
      </c>
      <c r="J59" s="44" t="s">
        <v>121</v>
      </c>
      <c r="K59" s="44" t="s">
        <v>121</v>
      </c>
      <c r="L59" s="44" t="s">
        <v>125</v>
      </c>
      <c r="M59" s="44" t="s">
        <v>126</v>
      </c>
      <c r="N59" s="44" t="s">
        <v>127</v>
      </c>
      <c r="O59" s="44" t="s">
        <v>123</v>
      </c>
    </row>
    <row r="60" spans="1:15" ht="15.75">
      <c r="A60" s="43">
        <v>57</v>
      </c>
      <c r="B60" s="25">
        <v>57</v>
      </c>
      <c r="C60" s="29" t="s">
        <v>43</v>
      </c>
      <c r="D60" s="38" t="s">
        <v>21</v>
      </c>
      <c r="E60" s="31">
        <v>37870</v>
      </c>
      <c r="F60" s="32" t="s">
        <v>118</v>
      </c>
      <c r="G60" s="42">
        <v>114</v>
      </c>
      <c r="H60" s="44" t="s">
        <v>119</v>
      </c>
      <c r="I60" s="41" t="s">
        <v>124</v>
      </c>
      <c r="J60" s="44" t="s">
        <v>121</v>
      </c>
      <c r="K60" s="44" t="s">
        <v>121</v>
      </c>
      <c r="L60" s="44" t="s">
        <v>125</v>
      </c>
      <c r="M60" s="44" t="s">
        <v>126</v>
      </c>
      <c r="N60" s="44" t="s">
        <v>127</v>
      </c>
      <c r="O60" s="44" t="s">
        <v>123</v>
      </c>
    </row>
    <row r="61" spans="1:15" ht="15.75">
      <c r="A61" s="43">
        <v>58</v>
      </c>
      <c r="B61" s="25">
        <v>58</v>
      </c>
      <c r="C61" s="40" t="s">
        <v>35</v>
      </c>
      <c r="D61" s="38" t="s">
        <v>49</v>
      </c>
      <c r="E61" s="31">
        <v>37604</v>
      </c>
      <c r="F61" s="28" t="s">
        <v>118</v>
      </c>
      <c r="G61" s="42">
        <v>116</v>
      </c>
      <c r="H61" s="44" t="s">
        <v>119</v>
      </c>
      <c r="I61" s="41" t="s">
        <v>124</v>
      </c>
      <c r="J61" s="44" t="s">
        <v>121</v>
      </c>
      <c r="K61" s="44" t="s">
        <v>121</v>
      </c>
      <c r="L61" s="44" t="s">
        <v>125</v>
      </c>
      <c r="M61" s="44" t="s">
        <v>126</v>
      </c>
      <c r="N61" s="44" t="s">
        <v>127</v>
      </c>
      <c r="O61" s="44" t="s">
        <v>123</v>
      </c>
    </row>
    <row r="62" spans="1:15" ht="15.75">
      <c r="A62" s="43">
        <v>59</v>
      </c>
      <c r="B62" s="25">
        <v>59</v>
      </c>
      <c r="C62" s="34" t="s">
        <v>39</v>
      </c>
      <c r="D62" s="35" t="s">
        <v>106</v>
      </c>
      <c r="E62" s="31">
        <v>37889</v>
      </c>
      <c r="F62" s="28" t="s">
        <v>118</v>
      </c>
      <c r="G62" s="42">
        <v>118</v>
      </c>
      <c r="H62" s="44" t="s">
        <v>119</v>
      </c>
      <c r="I62" s="41" t="s">
        <v>124</v>
      </c>
      <c r="J62" s="44" t="s">
        <v>121</v>
      </c>
      <c r="K62" s="44" t="s">
        <v>121</v>
      </c>
      <c r="L62" s="44" t="s">
        <v>125</v>
      </c>
      <c r="M62" s="44" t="s">
        <v>126</v>
      </c>
      <c r="N62" s="44" t="s">
        <v>127</v>
      </c>
      <c r="O62" s="44" t="s">
        <v>123</v>
      </c>
    </row>
  </sheetData>
  <sheetProtection/>
  <autoFilter ref="A3:O62">
    <sortState ref="A4:O62">
      <sortCondition sortBy="value" ref="B4:B62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0">
      <selection activeCell="G39" sqref="G39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132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62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" customHeight="1">
      <c r="A3" s="63" t="s">
        <v>134</v>
      </c>
      <c r="B3" s="63"/>
      <c r="C3" s="63"/>
      <c r="D3" s="63"/>
      <c r="E3" s="63"/>
      <c r="F3" s="63"/>
      <c r="G3" s="5"/>
      <c r="H3" s="5"/>
      <c r="I3" s="7" t="s">
        <v>26</v>
      </c>
      <c r="J3" s="8" t="s">
        <v>136</v>
      </c>
      <c r="K3" s="9"/>
    </row>
    <row r="4" ht="1.5" customHeight="1" hidden="1">
      <c r="D4" s="9"/>
    </row>
    <row r="5" spans="1:11" s="13" customFormat="1" ht="35.25" customHeight="1">
      <c r="A5" s="10" t="s">
        <v>12</v>
      </c>
      <c r="B5" s="10" t="s">
        <v>3</v>
      </c>
      <c r="C5" s="11" t="s">
        <v>31</v>
      </c>
      <c r="D5" s="12" t="s">
        <v>5</v>
      </c>
      <c r="E5" s="10" t="s">
        <v>8</v>
      </c>
      <c r="F5" s="10" t="s">
        <v>7</v>
      </c>
      <c r="G5" s="10" t="s">
        <v>138</v>
      </c>
      <c r="H5" s="10" t="s">
        <v>30</v>
      </c>
      <c r="I5" s="10" t="s">
        <v>27</v>
      </c>
      <c r="J5" s="10" t="s">
        <v>28</v>
      </c>
      <c r="K5" s="10" t="s">
        <v>29</v>
      </c>
    </row>
    <row r="6" spans="1:11" s="52" customFormat="1" ht="26.25" customHeight="1">
      <c r="A6" s="45">
        <v>1</v>
      </c>
      <c r="B6" s="46">
        <v>1</v>
      </c>
      <c r="C6" s="47" t="str">
        <f aca="true" t="shared" si="0" ref="C6:C24">VLOOKUP(B6,data,2,0)</f>
        <v>Nguyễn Thị Vân</v>
      </c>
      <c r="D6" s="48" t="str">
        <f aca="true" t="shared" si="1" ref="D6:D24">VLOOKUP(B6,data,3,0)</f>
        <v>Anh</v>
      </c>
      <c r="E6" s="49">
        <f aca="true" t="shared" si="2" ref="E6:E24">VLOOKUP(B6,data,4,0)</f>
        <v>37820</v>
      </c>
      <c r="F6" s="45" t="str">
        <f aca="true" t="shared" si="3" ref="F6:F24">VLOOKUP(B6,data,5,0)</f>
        <v>QTKD</v>
      </c>
      <c r="G6" s="50" t="str">
        <f aca="true" t="shared" si="4" ref="G6:G24">VLOOKUP(B6,data,14,0)</f>
        <v>KNM2</v>
      </c>
      <c r="H6" s="45"/>
      <c r="I6" s="45"/>
      <c r="J6" s="51"/>
      <c r="K6" s="51"/>
    </row>
    <row r="7" spans="1:11" s="52" customFormat="1" ht="26.25" customHeight="1">
      <c r="A7" s="45">
        <v>2</v>
      </c>
      <c r="B7" s="46">
        <v>2</v>
      </c>
      <c r="C7" s="47" t="str">
        <f t="shared" si="0"/>
        <v>Vũ Ngọc</v>
      </c>
      <c r="D7" s="48" t="str">
        <f t="shared" si="1"/>
        <v>Bảo</v>
      </c>
      <c r="E7" s="49">
        <f t="shared" si="2"/>
        <v>37914</v>
      </c>
      <c r="F7" s="53" t="str">
        <f t="shared" si="3"/>
        <v>QTNL</v>
      </c>
      <c r="G7" s="50" t="str">
        <f t="shared" si="4"/>
        <v>KNM2</v>
      </c>
      <c r="H7" s="53"/>
      <c r="I7" s="45"/>
      <c r="J7" s="51"/>
      <c r="K7" s="51"/>
    </row>
    <row r="8" spans="1:11" s="52" customFormat="1" ht="26.25" customHeight="1">
      <c r="A8" s="45">
        <v>3</v>
      </c>
      <c r="B8" s="46">
        <v>3</v>
      </c>
      <c r="C8" s="47" t="str">
        <f t="shared" si="0"/>
        <v>Đặng Thị Thu</v>
      </c>
      <c r="D8" s="48" t="str">
        <f t="shared" si="1"/>
        <v>Am</v>
      </c>
      <c r="E8" s="49">
        <f t="shared" si="2"/>
        <v>37943</v>
      </c>
      <c r="F8" s="45" t="str">
        <f t="shared" si="3"/>
        <v>QTKD</v>
      </c>
      <c r="G8" s="50" t="str">
        <f t="shared" si="4"/>
        <v>KNM2</v>
      </c>
      <c r="H8" s="53"/>
      <c r="I8" s="45"/>
      <c r="J8" s="51"/>
      <c r="K8" s="51"/>
    </row>
    <row r="9" spans="1:11" s="52" customFormat="1" ht="26.25" customHeight="1">
      <c r="A9" s="45">
        <v>4</v>
      </c>
      <c r="B9" s="46">
        <v>4</v>
      </c>
      <c r="C9" s="47" t="str">
        <f t="shared" si="0"/>
        <v>Nguyễn Thị Lệ</v>
      </c>
      <c r="D9" s="48" t="str">
        <f t="shared" si="1"/>
        <v>Giang</v>
      </c>
      <c r="E9" s="49">
        <f t="shared" si="2"/>
        <v>37305</v>
      </c>
      <c r="F9" s="53" t="str">
        <f t="shared" si="3"/>
        <v>QTNL</v>
      </c>
      <c r="G9" s="50" t="str">
        <f t="shared" si="4"/>
        <v>KNM2</v>
      </c>
      <c r="H9" s="53"/>
      <c r="I9" s="45"/>
      <c r="J9" s="51"/>
      <c r="K9" s="51"/>
    </row>
    <row r="10" spans="1:11" s="52" customFormat="1" ht="26.25" customHeight="1">
      <c r="A10" s="45">
        <v>5</v>
      </c>
      <c r="B10" s="46">
        <v>5</v>
      </c>
      <c r="C10" s="47" t="str">
        <f t="shared" si="0"/>
        <v>Vũ Thị </v>
      </c>
      <c r="D10" s="48" t="str">
        <f t="shared" si="1"/>
        <v>Ánh</v>
      </c>
      <c r="E10" s="49">
        <f t="shared" si="2"/>
        <v>37930</v>
      </c>
      <c r="F10" s="45" t="str">
        <f t="shared" si="3"/>
        <v>QTKD</v>
      </c>
      <c r="G10" s="50" t="str">
        <f t="shared" si="4"/>
        <v>KNM2</v>
      </c>
      <c r="H10" s="53"/>
      <c r="I10" s="45"/>
      <c r="J10" s="51"/>
      <c r="K10" s="51"/>
    </row>
    <row r="11" spans="1:11" s="52" customFormat="1" ht="26.25" customHeight="1">
      <c r="A11" s="45">
        <v>6</v>
      </c>
      <c r="B11" s="46">
        <v>6</v>
      </c>
      <c r="C11" s="47" t="str">
        <f t="shared" si="0"/>
        <v>Nguyễn Thị</v>
      </c>
      <c r="D11" s="48" t="str">
        <f t="shared" si="1"/>
        <v>Hoa</v>
      </c>
      <c r="E11" s="49">
        <f t="shared" si="2"/>
        <v>37931</v>
      </c>
      <c r="F11" s="53" t="str">
        <f t="shared" si="3"/>
        <v>QTNL</v>
      </c>
      <c r="G11" s="50" t="str">
        <f t="shared" si="4"/>
        <v>KNM2</v>
      </c>
      <c r="H11" s="53"/>
      <c r="I11" s="45"/>
      <c r="J11" s="51"/>
      <c r="K11" s="51"/>
    </row>
    <row r="12" spans="1:11" s="52" customFormat="1" ht="26.25" customHeight="1">
      <c r="A12" s="45">
        <v>7</v>
      </c>
      <c r="B12" s="46">
        <v>7</v>
      </c>
      <c r="C12" s="47" t="str">
        <f t="shared" si="0"/>
        <v>Nguyễn Đình</v>
      </c>
      <c r="D12" s="48" t="str">
        <f t="shared" si="1"/>
        <v>Chiến</v>
      </c>
      <c r="E12" s="49">
        <f t="shared" si="2"/>
        <v>37831</v>
      </c>
      <c r="F12" s="45" t="str">
        <f t="shared" si="3"/>
        <v>QTKD</v>
      </c>
      <c r="G12" s="50" t="str">
        <f t="shared" si="4"/>
        <v>KNM2</v>
      </c>
      <c r="H12" s="53"/>
      <c r="I12" s="45"/>
      <c r="J12" s="51"/>
      <c r="K12" s="51"/>
    </row>
    <row r="13" spans="1:11" s="52" customFormat="1" ht="26.25" customHeight="1">
      <c r="A13" s="45">
        <v>8</v>
      </c>
      <c r="B13" s="46">
        <v>8</v>
      </c>
      <c r="C13" s="47" t="str">
        <f t="shared" si="0"/>
        <v>Đào Thị</v>
      </c>
      <c r="D13" s="48" t="str">
        <f t="shared" si="1"/>
        <v>Hồng</v>
      </c>
      <c r="E13" s="49">
        <f t="shared" si="2"/>
        <v>37914</v>
      </c>
      <c r="F13" s="53" t="str">
        <f t="shared" si="3"/>
        <v>QTNL</v>
      </c>
      <c r="G13" s="50" t="str">
        <f t="shared" si="4"/>
        <v>KNM2</v>
      </c>
      <c r="H13" s="53"/>
      <c r="I13" s="45"/>
      <c r="J13" s="51"/>
      <c r="K13" s="51"/>
    </row>
    <row r="14" spans="1:11" s="52" customFormat="1" ht="26.25" customHeight="1">
      <c r="A14" s="45">
        <v>9</v>
      </c>
      <c r="B14" s="46">
        <v>9</v>
      </c>
      <c r="C14" s="47" t="str">
        <f t="shared" si="0"/>
        <v>Đỗ Thị Kiều</v>
      </c>
      <c r="D14" s="48" t="str">
        <f t="shared" si="1"/>
        <v>Chinh</v>
      </c>
      <c r="E14" s="49">
        <f t="shared" si="2"/>
        <v>36848</v>
      </c>
      <c r="F14" s="45" t="str">
        <f t="shared" si="3"/>
        <v>QTKD</v>
      </c>
      <c r="G14" s="50" t="str">
        <f t="shared" si="4"/>
        <v>KNM2</v>
      </c>
      <c r="H14" s="53"/>
      <c r="I14" s="45"/>
      <c r="J14" s="51"/>
      <c r="K14" s="51"/>
    </row>
    <row r="15" spans="1:11" s="52" customFormat="1" ht="26.25" customHeight="1">
      <c r="A15" s="45">
        <v>10</v>
      </c>
      <c r="B15" s="46">
        <v>10</v>
      </c>
      <c r="C15" s="47" t="str">
        <f t="shared" si="0"/>
        <v>Nguyễn Thị</v>
      </c>
      <c r="D15" s="48" t="str">
        <f t="shared" si="1"/>
        <v>Hồng</v>
      </c>
      <c r="E15" s="49">
        <f t="shared" si="2"/>
        <v>37704</v>
      </c>
      <c r="F15" s="53" t="str">
        <f t="shared" si="3"/>
        <v>QTNL</v>
      </c>
      <c r="G15" s="50" t="str">
        <f t="shared" si="4"/>
        <v>KNM2</v>
      </c>
      <c r="H15" s="53"/>
      <c r="I15" s="45"/>
      <c r="J15" s="51"/>
      <c r="K15" s="51"/>
    </row>
    <row r="16" spans="1:11" s="52" customFormat="1" ht="26.25" customHeight="1">
      <c r="A16" s="45">
        <v>11</v>
      </c>
      <c r="B16" s="46">
        <v>11</v>
      </c>
      <c r="C16" s="47" t="str">
        <f t="shared" si="0"/>
        <v>Dương Tiến </v>
      </c>
      <c r="D16" s="48" t="str">
        <f t="shared" si="1"/>
        <v>Đạt</v>
      </c>
      <c r="E16" s="49">
        <f t="shared" si="2"/>
        <v>36726</v>
      </c>
      <c r="F16" s="45" t="str">
        <f t="shared" si="3"/>
        <v>QTKD</v>
      </c>
      <c r="G16" s="50" t="str">
        <f t="shared" si="4"/>
        <v>KNM2</v>
      </c>
      <c r="H16" s="53"/>
      <c r="I16" s="45"/>
      <c r="J16" s="51"/>
      <c r="K16" s="51"/>
    </row>
    <row r="17" spans="1:11" s="52" customFormat="1" ht="26.25" customHeight="1">
      <c r="A17" s="45">
        <v>12</v>
      </c>
      <c r="B17" s="46">
        <v>12</v>
      </c>
      <c r="C17" s="47" t="str">
        <f t="shared" si="0"/>
        <v>Nguyễn Thị Quỳnh</v>
      </c>
      <c r="D17" s="48" t="str">
        <f t="shared" si="1"/>
        <v>Hương</v>
      </c>
      <c r="E17" s="49">
        <f t="shared" si="2"/>
        <v>37855</v>
      </c>
      <c r="F17" s="53" t="str">
        <f t="shared" si="3"/>
        <v>QTNL</v>
      </c>
      <c r="G17" s="50" t="str">
        <f t="shared" si="4"/>
        <v>KNM2</v>
      </c>
      <c r="H17" s="53"/>
      <c r="I17" s="45"/>
      <c r="J17" s="51"/>
      <c r="K17" s="51"/>
    </row>
    <row r="18" spans="1:11" s="52" customFormat="1" ht="26.25" customHeight="1">
      <c r="A18" s="45">
        <v>13</v>
      </c>
      <c r="B18" s="46">
        <v>13</v>
      </c>
      <c r="C18" s="47" t="str">
        <f t="shared" si="0"/>
        <v>Vũ Đức </v>
      </c>
      <c r="D18" s="48" t="str">
        <f t="shared" si="1"/>
        <v>Đạt</v>
      </c>
      <c r="E18" s="49">
        <f t="shared" si="2"/>
        <v>36419</v>
      </c>
      <c r="F18" s="45" t="str">
        <f t="shared" si="3"/>
        <v>QTKD</v>
      </c>
      <c r="G18" s="50" t="str">
        <f t="shared" si="4"/>
        <v>KNM2</v>
      </c>
      <c r="H18" s="53"/>
      <c r="I18" s="45"/>
      <c r="J18" s="51"/>
      <c r="K18" s="51"/>
    </row>
    <row r="19" spans="1:11" s="52" customFormat="1" ht="26.25" customHeight="1">
      <c r="A19" s="45">
        <v>14</v>
      </c>
      <c r="B19" s="46">
        <v>14</v>
      </c>
      <c r="C19" s="47" t="str">
        <f t="shared" si="0"/>
        <v>Dương Thị</v>
      </c>
      <c r="D19" s="48" t="str">
        <f t="shared" si="1"/>
        <v>Liên</v>
      </c>
      <c r="E19" s="49">
        <f t="shared" si="2"/>
        <v>37910</v>
      </c>
      <c r="F19" s="53" t="str">
        <f t="shared" si="3"/>
        <v>QTNL</v>
      </c>
      <c r="G19" s="50" t="str">
        <f t="shared" si="4"/>
        <v>KNM2</v>
      </c>
      <c r="H19" s="53"/>
      <c r="I19" s="45"/>
      <c r="J19" s="51"/>
      <c r="K19" s="51"/>
    </row>
    <row r="20" spans="1:11" s="52" customFormat="1" ht="26.25" customHeight="1">
      <c r="A20" s="45">
        <v>15</v>
      </c>
      <c r="B20" s="46">
        <v>15</v>
      </c>
      <c r="C20" s="47" t="str">
        <f t="shared" si="0"/>
        <v>Trần  Trọng</v>
      </c>
      <c r="D20" s="48" t="str">
        <f t="shared" si="1"/>
        <v>Định</v>
      </c>
      <c r="E20" s="49">
        <f t="shared" si="2"/>
        <v>37663</v>
      </c>
      <c r="F20" s="45" t="str">
        <f t="shared" si="3"/>
        <v>QTKD</v>
      </c>
      <c r="G20" s="50" t="str">
        <f t="shared" si="4"/>
        <v>KNM2</v>
      </c>
      <c r="H20" s="53"/>
      <c r="I20" s="45"/>
      <c r="J20" s="51"/>
      <c r="K20" s="51"/>
    </row>
    <row r="21" spans="1:11" s="52" customFormat="1" ht="26.25" customHeight="1">
      <c r="A21" s="45">
        <v>16</v>
      </c>
      <c r="B21" s="46">
        <v>16</v>
      </c>
      <c r="C21" s="47" t="str">
        <f t="shared" si="0"/>
        <v>Nguyễn Thị Thùy</v>
      </c>
      <c r="D21" s="48" t="str">
        <f t="shared" si="1"/>
        <v>Linh</v>
      </c>
      <c r="E21" s="49">
        <f t="shared" si="2"/>
        <v>37819</v>
      </c>
      <c r="F21" s="53" t="str">
        <f t="shared" si="3"/>
        <v>QTNL</v>
      </c>
      <c r="G21" s="50" t="str">
        <f t="shared" si="4"/>
        <v>KNM2</v>
      </c>
      <c r="H21" s="53"/>
      <c r="I21" s="45"/>
      <c r="J21" s="51"/>
      <c r="K21" s="51"/>
    </row>
    <row r="22" spans="1:11" s="52" customFormat="1" ht="26.25" customHeight="1">
      <c r="A22" s="45">
        <v>17</v>
      </c>
      <c r="B22" s="46">
        <v>17</v>
      </c>
      <c r="C22" s="47" t="str">
        <f t="shared" si="0"/>
        <v>Nguyễn Thị </v>
      </c>
      <c r="D22" s="48" t="str">
        <f t="shared" si="1"/>
        <v>Dung</v>
      </c>
      <c r="E22" s="49">
        <f t="shared" si="2"/>
        <v>37878</v>
      </c>
      <c r="F22" s="45" t="str">
        <f t="shared" si="3"/>
        <v>QTKD</v>
      </c>
      <c r="G22" s="50" t="str">
        <f t="shared" si="4"/>
        <v>KNM2</v>
      </c>
      <c r="H22" s="53"/>
      <c r="I22" s="45"/>
      <c r="J22" s="51"/>
      <c r="K22" s="51"/>
    </row>
    <row r="23" spans="1:11" s="52" customFormat="1" ht="26.25" customHeight="1">
      <c r="A23" s="45">
        <v>18</v>
      </c>
      <c r="B23" s="46">
        <v>18</v>
      </c>
      <c r="C23" s="47" t="str">
        <f t="shared" si="0"/>
        <v>Nguyễn Thị Tuyết</v>
      </c>
      <c r="D23" s="48" t="str">
        <f t="shared" si="1"/>
        <v>Mai</v>
      </c>
      <c r="E23" s="49">
        <f t="shared" si="2"/>
        <v>37861</v>
      </c>
      <c r="F23" s="53" t="str">
        <f t="shared" si="3"/>
        <v>QTNL</v>
      </c>
      <c r="G23" s="50" t="str">
        <f t="shared" si="4"/>
        <v>KNM2</v>
      </c>
      <c r="H23" s="53"/>
      <c r="I23" s="45"/>
      <c r="J23" s="51"/>
      <c r="K23" s="51"/>
    </row>
    <row r="24" spans="1:11" s="52" customFormat="1" ht="26.25" customHeight="1">
      <c r="A24" s="45">
        <v>19</v>
      </c>
      <c r="B24" s="46">
        <v>19</v>
      </c>
      <c r="C24" s="47" t="str">
        <f t="shared" si="0"/>
        <v>Đỗ Hương </v>
      </c>
      <c r="D24" s="48" t="str">
        <f t="shared" si="1"/>
        <v>Giang</v>
      </c>
      <c r="E24" s="49">
        <f t="shared" si="2"/>
        <v>37828</v>
      </c>
      <c r="F24" s="45" t="str">
        <f t="shared" si="3"/>
        <v>QTKD</v>
      </c>
      <c r="G24" s="50" t="str">
        <f t="shared" si="4"/>
        <v>KNM2</v>
      </c>
      <c r="H24" s="53"/>
      <c r="I24" s="45"/>
      <c r="J24" s="51"/>
      <c r="K24" s="51"/>
    </row>
    <row r="25" spans="1:11" s="52" customFormat="1" ht="26.25" customHeight="1">
      <c r="A25" s="45">
        <v>20</v>
      </c>
      <c r="B25" s="46">
        <v>20</v>
      </c>
      <c r="C25" s="47" t="str">
        <f>VLOOKUP(B25,data,2,0)</f>
        <v>Nguyễn Thị Thanh</v>
      </c>
      <c r="D25" s="48" t="str">
        <f>VLOOKUP(B25,data,3,0)</f>
        <v>Thảo</v>
      </c>
      <c r="E25" s="49">
        <f>VLOOKUP(B25,data,4,0)</f>
        <v>37350</v>
      </c>
      <c r="F25" s="53" t="str">
        <f>VLOOKUP(B25,data,5,0)</f>
        <v>QTNL</v>
      </c>
      <c r="G25" s="50" t="str">
        <f>VLOOKUP(B25,data,14,0)</f>
        <v>KNM2</v>
      </c>
      <c r="H25" s="53"/>
      <c r="I25" s="45"/>
      <c r="J25" s="51"/>
      <c r="K25" s="51"/>
    </row>
    <row r="26" spans="1:11" s="52" customFormat="1" ht="26.25" customHeight="1">
      <c r="A26" s="45">
        <v>21</v>
      </c>
      <c r="B26" s="46">
        <v>21</v>
      </c>
      <c r="C26" s="47" t="str">
        <f>VLOOKUP(B26,data,2,0)</f>
        <v>Nguyễn Quang</v>
      </c>
      <c r="D26" s="48" t="str">
        <f>VLOOKUP(B26,data,3,0)</f>
        <v>Hiển</v>
      </c>
      <c r="E26" s="49">
        <f>VLOOKUP(B26,data,4,0)</f>
        <v>37053</v>
      </c>
      <c r="F26" s="45" t="str">
        <f>VLOOKUP(B26,data,5,0)</f>
        <v>QTKD</v>
      </c>
      <c r="G26" s="50" t="str">
        <f>VLOOKUP(B26,data,14,0)</f>
        <v>KNM2</v>
      </c>
      <c r="H26" s="53"/>
      <c r="I26" s="45"/>
      <c r="J26" s="51"/>
      <c r="K26" s="51"/>
    </row>
    <row r="27" spans="1:11" s="52" customFormat="1" ht="26.25" customHeight="1">
      <c r="A27" s="45">
        <v>22</v>
      </c>
      <c r="B27" s="46">
        <v>22</v>
      </c>
      <c r="C27" s="47" t="str">
        <f>VLOOKUP(B27,data,2,0)</f>
        <v>Vũ Ngọc</v>
      </c>
      <c r="D27" s="48" t="str">
        <f>VLOOKUP(B27,data,3,0)</f>
        <v>Yến</v>
      </c>
      <c r="E27" s="49">
        <f>VLOOKUP(B27,data,4,0)</f>
        <v>37576</v>
      </c>
      <c r="F27" s="53" t="str">
        <f>VLOOKUP(B27,data,5,0)</f>
        <v>QTNL</v>
      </c>
      <c r="G27" s="50" t="str">
        <f>VLOOKUP(B27,data,14,0)</f>
        <v>KNM2</v>
      </c>
      <c r="H27" s="53"/>
      <c r="I27" s="45"/>
      <c r="J27" s="51"/>
      <c r="K27" s="51"/>
    </row>
    <row r="28" spans="1:11" s="52" customFormat="1" ht="26.25" customHeight="1">
      <c r="A28" s="45">
        <v>23</v>
      </c>
      <c r="B28" s="46">
        <v>23</v>
      </c>
      <c r="C28" s="47" t="str">
        <f>VLOOKUP(B28,data,2,0)</f>
        <v>Nguyễn Minh</v>
      </c>
      <c r="D28" s="48" t="str">
        <f>VLOOKUP(B28,data,3,0)</f>
        <v>Hiếu</v>
      </c>
      <c r="E28" s="49">
        <f>VLOOKUP(B28,data,4,0)</f>
        <v>37713</v>
      </c>
      <c r="F28" s="45" t="str">
        <f>VLOOKUP(B28,data,5,0)</f>
        <v>QTKD</v>
      </c>
      <c r="G28" s="50" t="str">
        <f>VLOOKUP(B28,data,14,0)</f>
        <v>KNM2</v>
      </c>
      <c r="H28" s="53"/>
      <c r="I28" s="45"/>
      <c r="J28" s="51"/>
      <c r="K28" s="51"/>
    </row>
    <row r="29" spans="1:11" s="52" customFormat="1" ht="26.25" customHeight="1">
      <c r="A29" s="54">
        <v>24</v>
      </c>
      <c r="B29" s="55">
        <v>24</v>
      </c>
      <c r="C29" s="56" t="str">
        <f>VLOOKUP(B29,data,2,0)</f>
        <v>Phạm Minh</v>
      </c>
      <c r="D29" s="57" t="str">
        <f>VLOOKUP(B29,data,3,0)</f>
        <v>Hiếu</v>
      </c>
      <c r="E29" s="58">
        <f>VLOOKUP(B29,data,4,0)</f>
        <v>36818</v>
      </c>
      <c r="F29" s="60" t="str">
        <f>VLOOKUP(B29,data,5,0)</f>
        <v>QTKD</v>
      </c>
      <c r="G29" s="59" t="str">
        <f>VLOOKUP(B29,data,14,0)</f>
        <v>KNM2</v>
      </c>
      <c r="H29" s="60"/>
      <c r="I29" s="54"/>
      <c r="J29" s="61"/>
      <c r="K29" s="61"/>
    </row>
    <row r="30" ht="4.5" customHeight="1"/>
    <row r="31" spans="1:9" ht="15">
      <c r="A31" s="7" t="s">
        <v>10</v>
      </c>
      <c r="E31" s="9" t="s">
        <v>32</v>
      </c>
      <c r="I31" s="9" t="s">
        <v>34</v>
      </c>
    </row>
    <row r="32" spans="1:9" ht="15">
      <c r="A32" s="7" t="s">
        <v>11</v>
      </c>
      <c r="E32" s="14" t="s">
        <v>33</v>
      </c>
      <c r="I32" s="14" t="s">
        <v>33</v>
      </c>
    </row>
    <row r="33" ht="22.5" customHeight="1"/>
    <row r="34" ht="22.5" customHeight="1"/>
    <row r="35" ht="22.5" customHeight="1"/>
    <row r="36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15" sqref="G15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133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62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>
      <c r="A3" s="5" t="s">
        <v>134</v>
      </c>
      <c r="B3" s="5"/>
      <c r="C3" s="5"/>
      <c r="D3" s="6"/>
      <c r="E3" s="5"/>
      <c r="F3" s="5"/>
      <c r="G3" s="5"/>
      <c r="H3" s="5"/>
      <c r="I3" s="7" t="s">
        <v>26</v>
      </c>
      <c r="J3" s="8" t="s">
        <v>137</v>
      </c>
      <c r="K3" s="9"/>
    </row>
    <row r="4" ht="1.5" customHeight="1">
      <c r="D4" s="9"/>
    </row>
    <row r="5" spans="1:11" s="13" customFormat="1" ht="35.25" customHeight="1">
      <c r="A5" s="10" t="s">
        <v>12</v>
      </c>
      <c r="B5" s="10" t="s">
        <v>3</v>
      </c>
      <c r="C5" s="11" t="s">
        <v>31</v>
      </c>
      <c r="D5" s="12" t="s">
        <v>5</v>
      </c>
      <c r="E5" s="10" t="s">
        <v>8</v>
      </c>
      <c r="F5" s="10" t="s">
        <v>7</v>
      </c>
      <c r="G5" s="10" t="s">
        <v>138</v>
      </c>
      <c r="H5" s="10" t="s">
        <v>30</v>
      </c>
      <c r="I5" s="10" t="s">
        <v>27</v>
      </c>
      <c r="J5" s="10" t="s">
        <v>28</v>
      </c>
      <c r="K5" s="10" t="s">
        <v>29</v>
      </c>
    </row>
    <row r="6" spans="1:11" s="52" customFormat="1" ht="26.25" customHeight="1">
      <c r="A6" s="45">
        <v>1</v>
      </c>
      <c r="B6" s="46">
        <v>25</v>
      </c>
      <c r="C6" s="47" t="str">
        <f aca="true" t="shared" si="0" ref="C6:C24">VLOOKUP(B6,data,2,0)</f>
        <v>Trần Đức</v>
      </c>
      <c r="D6" s="48" t="str">
        <f aca="true" t="shared" si="1" ref="D6:D24">VLOOKUP(B6,data,3,0)</f>
        <v>Hòa</v>
      </c>
      <c r="E6" s="49">
        <f aca="true" t="shared" si="2" ref="E6:E24">VLOOKUP(B6,data,4,0)</f>
        <v>37763</v>
      </c>
      <c r="F6" s="45" t="str">
        <f aca="true" t="shared" si="3" ref="F6:F24">VLOOKUP(B6,data,5,0)</f>
        <v>QTKD</v>
      </c>
      <c r="G6" s="50" t="str">
        <f aca="true" t="shared" si="4" ref="G6:G24">VLOOKUP(B6,data,14,0)</f>
        <v>KNM2</v>
      </c>
      <c r="H6" s="45"/>
      <c r="I6" s="45"/>
      <c r="J6" s="51"/>
      <c r="K6" s="51"/>
    </row>
    <row r="7" spans="1:11" s="52" customFormat="1" ht="26.25" customHeight="1">
      <c r="A7" s="45">
        <v>2</v>
      </c>
      <c r="B7" s="46">
        <v>26</v>
      </c>
      <c r="C7" s="47" t="str">
        <f t="shared" si="0"/>
        <v>Lê Đắc</v>
      </c>
      <c r="D7" s="48" t="str">
        <f t="shared" si="1"/>
        <v>Hoàng</v>
      </c>
      <c r="E7" s="49">
        <f t="shared" si="2"/>
        <v>37693</v>
      </c>
      <c r="F7" s="53" t="str">
        <f t="shared" si="3"/>
        <v>QTKD</v>
      </c>
      <c r="G7" s="50" t="str">
        <f t="shared" si="4"/>
        <v>KNM2</v>
      </c>
      <c r="H7" s="53"/>
      <c r="I7" s="45"/>
      <c r="J7" s="51"/>
      <c r="K7" s="51"/>
    </row>
    <row r="8" spans="1:11" s="52" customFormat="1" ht="26.25" customHeight="1">
      <c r="A8" s="45">
        <v>3</v>
      </c>
      <c r="B8" s="46">
        <v>27</v>
      </c>
      <c r="C8" s="47" t="str">
        <f t="shared" si="0"/>
        <v>Nguyễn Văn </v>
      </c>
      <c r="D8" s="48" t="str">
        <f t="shared" si="1"/>
        <v>Khánh</v>
      </c>
      <c r="E8" s="49">
        <f t="shared" si="2"/>
        <v>37917</v>
      </c>
      <c r="F8" s="45" t="str">
        <f t="shared" si="3"/>
        <v>QTKD</v>
      </c>
      <c r="G8" s="50" t="str">
        <f t="shared" si="4"/>
        <v>KNM2</v>
      </c>
      <c r="H8" s="53"/>
      <c r="I8" s="45"/>
      <c r="J8" s="51"/>
      <c r="K8" s="51"/>
    </row>
    <row r="9" spans="1:11" s="52" customFormat="1" ht="26.25" customHeight="1">
      <c r="A9" s="45">
        <v>4</v>
      </c>
      <c r="B9" s="46">
        <v>28</v>
      </c>
      <c r="C9" s="47" t="str">
        <f t="shared" si="0"/>
        <v>Trần Mạnh </v>
      </c>
      <c r="D9" s="48" t="str">
        <f t="shared" si="1"/>
        <v>Kiên</v>
      </c>
      <c r="E9" s="49">
        <f t="shared" si="2"/>
        <v>37923</v>
      </c>
      <c r="F9" s="53" t="str">
        <f t="shared" si="3"/>
        <v>QTKD</v>
      </c>
      <c r="G9" s="50" t="str">
        <f t="shared" si="4"/>
        <v>KNM2</v>
      </c>
      <c r="H9" s="53"/>
      <c r="I9" s="45"/>
      <c r="J9" s="51"/>
      <c r="K9" s="51"/>
    </row>
    <row r="10" spans="1:11" s="52" customFormat="1" ht="26.25" customHeight="1">
      <c r="A10" s="45">
        <v>5</v>
      </c>
      <c r="B10" s="46">
        <v>29</v>
      </c>
      <c r="C10" s="47" t="str">
        <f t="shared" si="0"/>
        <v>Trương Hoàng</v>
      </c>
      <c r="D10" s="48" t="str">
        <f t="shared" si="1"/>
        <v>Linh</v>
      </c>
      <c r="E10" s="49">
        <f t="shared" si="2"/>
        <v>37860</v>
      </c>
      <c r="F10" s="45" t="str">
        <f t="shared" si="3"/>
        <v>QTKD</v>
      </c>
      <c r="G10" s="50" t="str">
        <f t="shared" si="4"/>
        <v>KNM2</v>
      </c>
      <c r="H10" s="53"/>
      <c r="I10" s="45"/>
      <c r="J10" s="51"/>
      <c r="K10" s="51"/>
    </row>
    <row r="11" spans="1:11" s="52" customFormat="1" ht="26.25" customHeight="1">
      <c r="A11" s="45">
        <v>6</v>
      </c>
      <c r="B11" s="46">
        <v>30</v>
      </c>
      <c r="C11" s="47" t="str">
        <f t="shared" si="0"/>
        <v>Nguyễn Quang</v>
      </c>
      <c r="D11" s="48" t="str">
        <f t="shared" si="1"/>
        <v>Linh</v>
      </c>
      <c r="E11" s="49">
        <f t="shared" si="2"/>
        <v>37561</v>
      </c>
      <c r="F11" s="53" t="str">
        <f t="shared" si="3"/>
        <v>QTKD</v>
      </c>
      <c r="G11" s="50" t="str">
        <f t="shared" si="4"/>
        <v>KNM2</v>
      </c>
      <c r="H11" s="53"/>
      <c r="I11" s="45"/>
      <c r="J11" s="51"/>
      <c r="K11" s="51"/>
    </row>
    <row r="12" spans="1:11" s="52" customFormat="1" ht="26.25" customHeight="1">
      <c r="A12" s="45">
        <v>7</v>
      </c>
      <c r="B12" s="46">
        <v>31</v>
      </c>
      <c r="C12" s="47" t="str">
        <f t="shared" si="0"/>
        <v>Phạm Thị </v>
      </c>
      <c r="D12" s="48" t="str">
        <f t="shared" si="1"/>
        <v>Loan</v>
      </c>
      <c r="E12" s="49">
        <f t="shared" si="2"/>
        <v>37842</v>
      </c>
      <c r="F12" s="45" t="str">
        <f t="shared" si="3"/>
        <v>QTKD</v>
      </c>
      <c r="G12" s="50" t="str">
        <f t="shared" si="4"/>
        <v>KNM2</v>
      </c>
      <c r="H12" s="53"/>
      <c r="I12" s="45"/>
      <c r="J12" s="51"/>
      <c r="K12" s="51"/>
    </row>
    <row r="13" spans="1:11" s="52" customFormat="1" ht="26.25" customHeight="1">
      <c r="A13" s="45">
        <v>8</v>
      </c>
      <c r="B13" s="46">
        <v>32</v>
      </c>
      <c r="C13" s="47" t="str">
        <f t="shared" si="0"/>
        <v>Nguyễn Thị Khánh</v>
      </c>
      <c r="D13" s="48" t="str">
        <f t="shared" si="1"/>
        <v>Ly</v>
      </c>
      <c r="E13" s="49">
        <f t="shared" si="2"/>
        <v>37806</v>
      </c>
      <c r="F13" s="53" t="str">
        <f t="shared" si="3"/>
        <v>QTKD</v>
      </c>
      <c r="G13" s="50" t="str">
        <f t="shared" si="4"/>
        <v>KNM2</v>
      </c>
      <c r="H13" s="53"/>
      <c r="I13" s="45"/>
      <c r="J13" s="51"/>
      <c r="K13" s="51"/>
    </row>
    <row r="14" spans="1:11" s="52" customFormat="1" ht="26.25" customHeight="1">
      <c r="A14" s="45">
        <v>9</v>
      </c>
      <c r="B14" s="46">
        <v>33</v>
      </c>
      <c r="C14" s="47" t="str">
        <f t="shared" si="0"/>
        <v>Nguyễn Thị</v>
      </c>
      <c r="D14" s="48" t="str">
        <f t="shared" si="1"/>
        <v>Ngọc</v>
      </c>
      <c r="E14" s="49">
        <f t="shared" si="2"/>
        <v>37354</v>
      </c>
      <c r="F14" s="45" t="str">
        <f t="shared" si="3"/>
        <v>QTKD</v>
      </c>
      <c r="G14" s="50" t="str">
        <f t="shared" si="4"/>
        <v>KNM2</v>
      </c>
      <c r="H14" s="53"/>
      <c r="I14" s="45"/>
      <c r="J14" s="51"/>
      <c r="K14" s="51"/>
    </row>
    <row r="15" spans="1:11" s="52" customFormat="1" ht="26.25" customHeight="1">
      <c r="A15" s="45">
        <v>10</v>
      </c>
      <c r="B15" s="46">
        <v>34</v>
      </c>
      <c r="C15" s="47" t="str">
        <f t="shared" si="0"/>
        <v>Đỗ Thị Băng</v>
      </c>
      <c r="D15" s="48" t="str">
        <f t="shared" si="1"/>
        <v>Nhi</v>
      </c>
      <c r="E15" s="49">
        <f t="shared" si="2"/>
        <v>37923</v>
      </c>
      <c r="F15" s="53" t="str">
        <f t="shared" si="3"/>
        <v>QTKD</v>
      </c>
      <c r="G15" s="50" t="str">
        <f t="shared" si="4"/>
        <v>KNM2</v>
      </c>
      <c r="H15" s="53"/>
      <c r="I15" s="45"/>
      <c r="J15" s="51"/>
      <c r="K15" s="51"/>
    </row>
    <row r="16" spans="1:11" s="52" customFormat="1" ht="26.25" customHeight="1">
      <c r="A16" s="45">
        <v>11</v>
      </c>
      <c r="B16" s="46">
        <v>35</v>
      </c>
      <c r="C16" s="47" t="str">
        <f t="shared" si="0"/>
        <v>Trần Thị Hồng</v>
      </c>
      <c r="D16" s="48" t="str">
        <f t="shared" si="1"/>
        <v>Nhung</v>
      </c>
      <c r="E16" s="49">
        <f t="shared" si="2"/>
        <v>37813</v>
      </c>
      <c r="F16" s="45" t="str">
        <f t="shared" si="3"/>
        <v>QTKD</v>
      </c>
      <c r="G16" s="50" t="str">
        <f t="shared" si="4"/>
        <v>KNM2</v>
      </c>
      <c r="H16" s="53"/>
      <c r="I16" s="45"/>
      <c r="J16" s="51"/>
      <c r="K16" s="51"/>
    </row>
    <row r="17" spans="1:11" s="52" customFormat="1" ht="26.25" customHeight="1">
      <c r="A17" s="45">
        <v>12</v>
      </c>
      <c r="B17" s="46">
        <v>36</v>
      </c>
      <c r="C17" s="47" t="str">
        <f t="shared" si="0"/>
        <v>Nguyễn Thị Thanh</v>
      </c>
      <c r="D17" s="48" t="str">
        <f t="shared" si="1"/>
        <v>Phương</v>
      </c>
      <c r="E17" s="49">
        <f t="shared" si="2"/>
        <v>37891</v>
      </c>
      <c r="F17" s="53" t="str">
        <f t="shared" si="3"/>
        <v>QTKD</v>
      </c>
      <c r="G17" s="50" t="str">
        <f t="shared" si="4"/>
        <v>KNM2</v>
      </c>
      <c r="H17" s="53"/>
      <c r="I17" s="45"/>
      <c r="J17" s="51"/>
      <c r="K17" s="51"/>
    </row>
    <row r="18" spans="1:11" s="52" customFormat="1" ht="26.25" customHeight="1">
      <c r="A18" s="45">
        <v>13</v>
      </c>
      <c r="B18" s="46">
        <v>37</v>
      </c>
      <c r="C18" s="47" t="str">
        <f t="shared" si="0"/>
        <v>Nguyễn Quốc</v>
      </c>
      <c r="D18" s="48" t="str">
        <f t="shared" si="1"/>
        <v>Qúy</v>
      </c>
      <c r="E18" s="49">
        <f t="shared" si="2"/>
        <v>37983</v>
      </c>
      <c r="F18" s="45" t="str">
        <f t="shared" si="3"/>
        <v>QTKD</v>
      </c>
      <c r="G18" s="50" t="str">
        <f t="shared" si="4"/>
        <v>KNM2</v>
      </c>
      <c r="H18" s="53"/>
      <c r="I18" s="45"/>
      <c r="J18" s="51"/>
      <c r="K18" s="51"/>
    </row>
    <row r="19" spans="1:11" s="52" customFormat="1" ht="26.25" customHeight="1">
      <c r="A19" s="45">
        <v>14</v>
      </c>
      <c r="B19" s="46">
        <v>38</v>
      </c>
      <c r="C19" s="47" t="str">
        <f t="shared" si="0"/>
        <v>Trần Quang </v>
      </c>
      <c r="D19" s="48" t="str">
        <f t="shared" si="1"/>
        <v>Thắng</v>
      </c>
      <c r="E19" s="49">
        <f t="shared" si="2"/>
        <v>37784</v>
      </c>
      <c r="F19" s="53" t="str">
        <f t="shared" si="3"/>
        <v>QTKD</v>
      </c>
      <c r="G19" s="50" t="str">
        <f t="shared" si="4"/>
        <v>KNM2</v>
      </c>
      <c r="H19" s="53"/>
      <c r="I19" s="45"/>
      <c r="J19" s="51"/>
      <c r="K19" s="51"/>
    </row>
    <row r="20" spans="1:11" s="52" customFormat="1" ht="26.25" customHeight="1">
      <c r="A20" s="45">
        <v>15</v>
      </c>
      <c r="B20" s="46">
        <v>39</v>
      </c>
      <c r="C20" s="47" t="str">
        <f t="shared" si="0"/>
        <v>Nguyễn Văn </v>
      </c>
      <c r="D20" s="48" t="str">
        <f t="shared" si="1"/>
        <v>Thiện</v>
      </c>
      <c r="E20" s="49">
        <f t="shared" si="2"/>
        <v>37808</v>
      </c>
      <c r="F20" s="45" t="str">
        <f t="shared" si="3"/>
        <v>QTKD</v>
      </c>
      <c r="G20" s="50" t="str">
        <f t="shared" si="4"/>
        <v>KNM2</v>
      </c>
      <c r="H20" s="53"/>
      <c r="I20" s="45"/>
      <c r="J20" s="51"/>
      <c r="K20" s="51"/>
    </row>
    <row r="21" spans="1:11" s="52" customFormat="1" ht="26.25" customHeight="1">
      <c r="A21" s="45">
        <v>16</v>
      </c>
      <c r="B21" s="46">
        <v>40</v>
      </c>
      <c r="C21" s="47" t="str">
        <f t="shared" si="0"/>
        <v>Nguyễn Văn </v>
      </c>
      <c r="D21" s="48" t="str">
        <f t="shared" si="1"/>
        <v>Thức</v>
      </c>
      <c r="E21" s="49">
        <f t="shared" si="2"/>
        <v>37365</v>
      </c>
      <c r="F21" s="53" t="str">
        <f t="shared" si="3"/>
        <v>QTKD</v>
      </c>
      <c r="G21" s="50" t="str">
        <f t="shared" si="4"/>
        <v>KNM2</v>
      </c>
      <c r="H21" s="53"/>
      <c r="I21" s="45"/>
      <c r="J21" s="51"/>
      <c r="K21" s="51"/>
    </row>
    <row r="22" spans="1:11" s="52" customFormat="1" ht="26.25" customHeight="1">
      <c r="A22" s="45">
        <v>17</v>
      </c>
      <c r="B22" s="46">
        <v>41</v>
      </c>
      <c r="C22" s="47" t="str">
        <f t="shared" si="0"/>
        <v>Nông Kiều </v>
      </c>
      <c r="D22" s="48" t="str">
        <f t="shared" si="1"/>
        <v>Trang</v>
      </c>
      <c r="E22" s="49">
        <f t="shared" si="2"/>
        <v>37528</v>
      </c>
      <c r="F22" s="45" t="str">
        <f t="shared" si="3"/>
        <v>QTKD</v>
      </c>
      <c r="G22" s="50" t="str">
        <f t="shared" si="4"/>
        <v>KNM2</v>
      </c>
      <c r="H22" s="53"/>
      <c r="I22" s="45"/>
      <c r="J22" s="51"/>
      <c r="K22" s="51"/>
    </row>
    <row r="23" spans="1:11" s="52" customFormat="1" ht="26.25" customHeight="1">
      <c r="A23" s="45">
        <v>18</v>
      </c>
      <c r="B23" s="46">
        <v>42</v>
      </c>
      <c r="C23" s="47" t="str">
        <f t="shared" si="0"/>
        <v>Bùi Quang</v>
      </c>
      <c r="D23" s="48" t="str">
        <f t="shared" si="1"/>
        <v>Trường</v>
      </c>
      <c r="E23" s="49">
        <f t="shared" si="2"/>
        <v>37918</v>
      </c>
      <c r="F23" s="53" t="str">
        <f t="shared" si="3"/>
        <v>QTKD</v>
      </c>
      <c r="G23" s="50" t="str">
        <f t="shared" si="4"/>
        <v>KNM2</v>
      </c>
      <c r="H23" s="53"/>
      <c r="I23" s="45"/>
      <c r="J23" s="51"/>
      <c r="K23" s="51"/>
    </row>
    <row r="24" spans="1:11" s="52" customFormat="1" ht="26.25" customHeight="1">
      <c r="A24" s="45">
        <v>19</v>
      </c>
      <c r="B24" s="46">
        <v>43</v>
      </c>
      <c r="C24" s="47" t="str">
        <f t="shared" si="0"/>
        <v>Tạ Quang</v>
      </c>
      <c r="D24" s="48" t="str">
        <f t="shared" si="1"/>
        <v>Vinh</v>
      </c>
      <c r="E24" s="49">
        <f t="shared" si="2"/>
        <v>37851</v>
      </c>
      <c r="F24" s="45" t="str">
        <f t="shared" si="3"/>
        <v>QTKD</v>
      </c>
      <c r="G24" s="50" t="str">
        <f t="shared" si="4"/>
        <v>KNM2</v>
      </c>
      <c r="H24" s="53"/>
      <c r="I24" s="45"/>
      <c r="J24" s="51"/>
      <c r="K24" s="51"/>
    </row>
    <row r="25" spans="1:11" s="52" customFormat="1" ht="26.25" customHeight="1">
      <c r="A25" s="45">
        <v>20</v>
      </c>
      <c r="B25" s="46">
        <v>44</v>
      </c>
      <c r="C25" s="47" t="str">
        <f>VLOOKUP(B25,data,2,0)</f>
        <v>Nguyễn Thị Phương</v>
      </c>
      <c r="D25" s="48" t="str">
        <f>VLOOKUP(B25,data,3,0)</f>
        <v>Thảo</v>
      </c>
      <c r="E25" s="49">
        <f>VLOOKUP(B25,data,4,0)</f>
        <v>37414</v>
      </c>
      <c r="F25" s="53" t="str">
        <f>VLOOKUP(B25,data,5,0)</f>
        <v>QTKD</v>
      </c>
      <c r="G25" s="50" t="str">
        <f>VLOOKUP(B25,data,14,0)</f>
        <v>KNM2</v>
      </c>
      <c r="H25" s="53"/>
      <c r="I25" s="45"/>
      <c r="J25" s="51"/>
      <c r="K25" s="51"/>
    </row>
    <row r="26" spans="1:11" s="52" customFormat="1" ht="26.25" customHeight="1">
      <c r="A26" s="45">
        <v>21</v>
      </c>
      <c r="B26" s="46">
        <v>45</v>
      </c>
      <c r="C26" s="47" t="str">
        <f>VLOOKUP(B26,data,2,0)</f>
        <v>Nguyễn Thị Phương</v>
      </c>
      <c r="D26" s="48" t="str">
        <f>VLOOKUP(B26,data,3,0)</f>
        <v>Thảo</v>
      </c>
      <c r="E26" s="49">
        <f>VLOOKUP(B26,data,4,0)</f>
        <v>37955</v>
      </c>
      <c r="F26" s="45" t="str">
        <f>VLOOKUP(B26,data,5,0)</f>
        <v>QTKD</v>
      </c>
      <c r="G26" s="50" t="str">
        <f>VLOOKUP(B26,data,14,0)</f>
        <v>KNM2</v>
      </c>
      <c r="H26" s="53"/>
      <c r="I26" s="45"/>
      <c r="J26" s="51"/>
      <c r="K26" s="51"/>
    </row>
    <row r="27" spans="1:11" s="52" customFormat="1" ht="26.25" customHeight="1">
      <c r="A27" s="45">
        <v>22</v>
      </c>
      <c r="B27" s="46">
        <v>46</v>
      </c>
      <c r="C27" s="47" t="str">
        <f>VLOOKUP(B27,data,2,0)</f>
        <v>Phạm Minh</v>
      </c>
      <c r="D27" s="48" t="str">
        <f>VLOOKUP(B27,data,3,0)</f>
        <v>Vũ</v>
      </c>
      <c r="E27" s="49">
        <f>VLOOKUP(B27,data,4,0)</f>
        <v>35111</v>
      </c>
      <c r="F27" s="53" t="str">
        <f>VLOOKUP(B27,data,5,0)</f>
        <v>QTKD</v>
      </c>
      <c r="G27" s="50" t="str">
        <f>VLOOKUP(B27,data,14,0)</f>
        <v>KNM2</v>
      </c>
      <c r="H27" s="53"/>
      <c r="I27" s="45"/>
      <c r="J27" s="51"/>
      <c r="K27" s="51"/>
    </row>
    <row r="28" spans="1:11" s="52" customFormat="1" ht="26.25" customHeight="1">
      <c r="A28" s="45">
        <v>23</v>
      </c>
      <c r="B28" s="46">
        <v>47</v>
      </c>
      <c r="C28" s="47" t="str">
        <f>VLOOKUP(B28,data,2,0)</f>
        <v>Đỗ Thị Mỹ</v>
      </c>
      <c r="D28" s="48" t="str">
        <f>VLOOKUP(B28,data,3,0)</f>
        <v>Huyền</v>
      </c>
      <c r="E28" s="49">
        <f>VLOOKUP(B28,data,4,0)</f>
        <v>37671</v>
      </c>
      <c r="F28" s="45" t="str">
        <f>VLOOKUP(B28,data,5,0)</f>
        <v>QTKD</v>
      </c>
      <c r="G28" s="50" t="str">
        <f>VLOOKUP(B28,data,14,0)</f>
        <v>KNM2</v>
      </c>
      <c r="H28" s="53"/>
      <c r="I28" s="45"/>
      <c r="J28" s="51"/>
      <c r="K28" s="51"/>
    </row>
    <row r="29" spans="1:11" s="52" customFormat="1" ht="26.25" customHeight="1">
      <c r="A29" s="54">
        <v>24</v>
      </c>
      <c r="B29" s="55">
        <v>48</v>
      </c>
      <c r="C29" s="56" t="str">
        <f>VLOOKUP(B29,data,2,0)</f>
        <v>Tống Lệ</v>
      </c>
      <c r="D29" s="57" t="str">
        <f>VLOOKUP(B29,data,3,0)</f>
        <v>Huyền</v>
      </c>
      <c r="E29" s="58">
        <f>VLOOKUP(B29,data,4,0)</f>
        <v>37905</v>
      </c>
      <c r="F29" s="60" t="str">
        <f>VLOOKUP(B29,data,5,0)</f>
        <v>QTKD</v>
      </c>
      <c r="G29" s="59" t="str">
        <f>VLOOKUP(B29,data,14,0)</f>
        <v>KNM2</v>
      </c>
      <c r="H29" s="60"/>
      <c r="I29" s="54"/>
      <c r="J29" s="61"/>
      <c r="K29" s="61"/>
    </row>
    <row r="30" ht="4.5" customHeight="1"/>
    <row r="31" spans="1:9" ht="15">
      <c r="A31" s="7" t="s">
        <v>10</v>
      </c>
      <c r="E31" s="9" t="s">
        <v>32</v>
      </c>
      <c r="I31" s="9" t="s">
        <v>34</v>
      </c>
    </row>
    <row r="32" spans="1:9" ht="15">
      <c r="A32" s="7" t="s">
        <v>11</v>
      </c>
      <c r="E32" s="14" t="s">
        <v>33</v>
      </c>
      <c r="I32" s="14" t="s">
        <v>33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9" sqref="N9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133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62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>
      <c r="A3" s="5" t="s">
        <v>134</v>
      </c>
      <c r="B3" s="5"/>
      <c r="C3" s="5"/>
      <c r="D3" s="6"/>
      <c r="E3" s="5"/>
      <c r="F3" s="5"/>
      <c r="G3" s="5"/>
      <c r="H3" s="5"/>
      <c r="I3" s="7" t="s">
        <v>26</v>
      </c>
      <c r="J3" s="8" t="s">
        <v>139</v>
      </c>
      <c r="K3" s="9"/>
    </row>
    <row r="4" ht="1.5" customHeight="1">
      <c r="D4" s="9"/>
    </row>
    <row r="5" spans="1:11" s="13" customFormat="1" ht="35.25" customHeight="1">
      <c r="A5" s="10" t="s">
        <v>12</v>
      </c>
      <c r="B5" s="10" t="s">
        <v>3</v>
      </c>
      <c r="C5" s="11" t="s">
        <v>31</v>
      </c>
      <c r="D5" s="12" t="s">
        <v>5</v>
      </c>
      <c r="E5" s="10" t="s">
        <v>8</v>
      </c>
      <c r="F5" s="10" t="s">
        <v>7</v>
      </c>
      <c r="G5" s="10" t="s">
        <v>138</v>
      </c>
      <c r="H5" s="10" t="s">
        <v>30</v>
      </c>
      <c r="I5" s="10" t="s">
        <v>27</v>
      </c>
      <c r="J5" s="10" t="s">
        <v>28</v>
      </c>
      <c r="K5" s="10" t="s">
        <v>29</v>
      </c>
    </row>
    <row r="6" spans="1:11" s="52" customFormat="1" ht="26.25" customHeight="1">
      <c r="A6" s="45">
        <v>1</v>
      </c>
      <c r="B6" s="46">
        <v>49</v>
      </c>
      <c r="C6" s="47" t="str">
        <f aca="true" t="shared" si="0" ref="C6:C24">VLOOKUP(B6,data,2,0)</f>
        <v>Đặng Hoàng</v>
      </c>
      <c r="D6" s="48" t="str">
        <f aca="true" t="shared" si="1" ref="D6:D24">VLOOKUP(B6,data,3,0)</f>
        <v>Chinh</v>
      </c>
      <c r="E6" s="49">
        <f aca="true" t="shared" si="2" ref="E6:E24">VLOOKUP(B6,data,4,0)</f>
        <v>37026</v>
      </c>
      <c r="F6" s="45" t="str">
        <f aca="true" t="shared" si="3" ref="F6:F24">VLOOKUP(B6,data,5,0)</f>
        <v>CNTT</v>
      </c>
      <c r="G6" s="50" t="str">
        <f aca="true" t="shared" si="4" ref="G6:G24">VLOOKUP(B6,data,14,0)</f>
        <v>NLKT</v>
      </c>
      <c r="H6" s="45"/>
      <c r="I6" s="45"/>
      <c r="J6" s="51"/>
      <c r="K6" s="51"/>
    </row>
    <row r="7" spans="1:11" s="52" customFormat="1" ht="26.25" customHeight="1">
      <c r="A7" s="45">
        <v>2</v>
      </c>
      <c r="B7" s="46">
        <v>50</v>
      </c>
      <c r="C7" s="47" t="str">
        <f t="shared" si="0"/>
        <v>Trần Ngọc</v>
      </c>
      <c r="D7" s="48" t="str">
        <f t="shared" si="1"/>
        <v>Đại</v>
      </c>
      <c r="E7" s="49">
        <f t="shared" si="2"/>
        <v>37839</v>
      </c>
      <c r="F7" s="53" t="str">
        <f t="shared" si="3"/>
        <v>CNTT</v>
      </c>
      <c r="G7" s="50" t="str">
        <f t="shared" si="4"/>
        <v>NLKT</v>
      </c>
      <c r="H7" s="53"/>
      <c r="I7" s="45"/>
      <c r="J7" s="51"/>
      <c r="K7" s="51"/>
    </row>
    <row r="8" spans="1:11" s="52" customFormat="1" ht="26.25" customHeight="1">
      <c r="A8" s="45">
        <v>3</v>
      </c>
      <c r="B8" s="46">
        <v>51</v>
      </c>
      <c r="C8" s="47" t="str">
        <f t="shared" si="0"/>
        <v>Đặng Văn</v>
      </c>
      <c r="D8" s="48" t="str">
        <f t="shared" si="1"/>
        <v>Hạo</v>
      </c>
      <c r="E8" s="49">
        <f t="shared" si="2"/>
        <v>37538</v>
      </c>
      <c r="F8" s="45" t="str">
        <f t="shared" si="3"/>
        <v>CNTT</v>
      </c>
      <c r="G8" s="50" t="str">
        <f t="shared" si="4"/>
        <v>NLKT</v>
      </c>
      <c r="H8" s="53"/>
      <c r="I8" s="45"/>
      <c r="J8" s="51"/>
      <c r="K8" s="51"/>
    </row>
    <row r="9" spans="1:11" s="52" customFormat="1" ht="26.25" customHeight="1">
      <c r="A9" s="45">
        <v>4</v>
      </c>
      <c r="B9" s="46">
        <v>52</v>
      </c>
      <c r="C9" s="47" t="str">
        <f t="shared" si="0"/>
        <v>Phạm Xuân</v>
      </c>
      <c r="D9" s="48" t="str">
        <f t="shared" si="1"/>
        <v>Hinh</v>
      </c>
      <c r="E9" s="49">
        <f t="shared" si="2"/>
        <v>37900</v>
      </c>
      <c r="F9" s="53" t="str">
        <f t="shared" si="3"/>
        <v>CNTT</v>
      </c>
      <c r="G9" s="50" t="str">
        <f t="shared" si="4"/>
        <v>NLKT</v>
      </c>
      <c r="H9" s="53"/>
      <c r="I9" s="45"/>
      <c r="J9" s="51"/>
      <c r="K9" s="51"/>
    </row>
    <row r="10" spans="1:11" s="52" customFormat="1" ht="26.25" customHeight="1">
      <c r="A10" s="45">
        <v>5</v>
      </c>
      <c r="B10" s="46">
        <v>53</v>
      </c>
      <c r="C10" s="47" t="str">
        <f t="shared" si="0"/>
        <v>Phạm Văn</v>
      </c>
      <c r="D10" s="48" t="str">
        <f t="shared" si="1"/>
        <v>Hùng</v>
      </c>
      <c r="E10" s="49">
        <f t="shared" si="2"/>
        <v>37968</v>
      </c>
      <c r="F10" s="45" t="str">
        <f t="shared" si="3"/>
        <v>CNTT</v>
      </c>
      <c r="G10" s="50" t="str">
        <f t="shared" si="4"/>
        <v>NLKT</v>
      </c>
      <c r="H10" s="53"/>
      <c r="I10" s="45"/>
      <c r="J10" s="51"/>
      <c r="K10" s="51"/>
    </row>
    <row r="11" spans="1:11" s="52" customFormat="1" ht="26.25" customHeight="1">
      <c r="A11" s="45">
        <v>6</v>
      </c>
      <c r="B11" s="46">
        <v>54</v>
      </c>
      <c r="C11" s="47" t="str">
        <f t="shared" si="0"/>
        <v>Đinh Trà</v>
      </c>
      <c r="D11" s="48" t="str">
        <f t="shared" si="1"/>
        <v>My</v>
      </c>
      <c r="E11" s="49">
        <f t="shared" si="2"/>
        <v>37917</v>
      </c>
      <c r="F11" s="53" t="str">
        <f t="shared" si="3"/>
        <v>CNTT</v>
      </c>
      <c r="G11" s="50" t="str">
        <f t="shared" si="4"/>
        <v>NLKT</v>
      </c>
      <c r="H11" s="53"/>
      <c r="I11" s="45"/>
      <c r="J11" s="51"/>
      <c r="K11" s="51"/>
    </row>
    <row r="12" spans="1:11" s="52" customFormat="1" ht="26.25" customHeight="1">
      <c r="A12" s="45">
        <v>7</v>
      </c>
      <c r="B12" s="46">
        <v>55</v>
      </c>
      <c r="C12" s="47" t="str">
        <f t="shared" si="0"/>
        <v>Trịnh Bá</v>
      </c>
      <c r="D12" s="48" t="str">
        <f t="shared" si="1"/>
        <v>Nam</v>
      </c>
      <c r="E12" s="49">
        <f t="shared" si="2"/>
        <v>37933</v>
      </c>
      <c r="F12" s="45" t="str">
        <f t="shared" si="3"/>
        <v>CNTT</v>
      </c>
      <c r="G12" s="50" t="str">
        <f t="shared" si="4"/>
        <v>NLKT</v>
      </c>
      <c r="H12" s="53"/>
      <c r="I12" s="45"/>
      <c r="J12" s="51"/>
      <c r="K12" s="51"/>
    </row>
    <row r="13" spans="1:11" s="52" customFormat="1" ht="26.25" customHeight="1">
      <c r="A13" s="45">
        <v>8</v>
      </c>
      <c r="B13" s="46">
        <v>56</v>
      </c>
      <c r="C13" s="47" t="str">
        <f t="shared" si="0"/>
        <v>Nguyễn Văn </v>
      </c>
      <c r="D13" s="48" t="str">
        <f t="shared" si="1"/>
        <v>Phong</v>
      </c>
      <c r="E13" s="49">
        <f t="shared" si="2"/>
        <v>37640</v>
      </c>
      <c r="F13" s="53" t="str">
        <f t="shared" si="3"/>
        <v>CNTT</v>
      </c>
      <c r="G13" s="50" t="str">
        <f t="shared" si="4"/>
        <v>NLKT</v>
      </c>
      <c r="H13" s="53"/>
      <c r="I13" s="45"/>
      <c r="J13" s="51"/>
      <c r="K13" s="51"/>
    </row>
    <row r="14" spans="1:11" s="52" customFormat="1" ht="26.25" customHeight="1">
      <c r="A14" s="45">
        <v>9</v>
      </c>
      <c r="B14" s="46">
        <v>57</v>
      </c>
      <c r="C14" s="47" t="str">
        <f t="shared" si="0"/>
        <v>Nguyễn Thị Phương</v>
      </c>
      <c r="D14" s="48" t="str">
        <f t="shared" si="1"/>
        <v>Quỳnh</v>
      </c>
      <c r="E14" s="49">
        <f t="shared" si="2"/>
        <v>37870</v>
      </c>
      <c r="F14" s="45" t="str">
        <f t="shared" si="3"/>
        <v>CNTT</v>
      </c>
      <c r="G14" s="50" t="str">
        <f t="shared" si="4"/>
        <v>NLKT</v>
      </c>
      <c r="H14" s="53"/>
      <c r="I14" s="45"/>
      <c r="J14" s="51"/>
      <c r="K14" s="51"/>
    </row>
    <row r="15" spans="1:11" s="52" customFormat="1" ht="26.25" customHeight="1">
      <c r="A15" s="45">
        <v>10</v>
      </c>
      <c r="B15" s="46">
        <v>58</v>
      </c>
      <c r="C15" s="47" t="str">
        <f t="shared" si="0"/>
        <v>Nguyễn Văn</v>
      </c>
      <c r="D15" s="48" t="str">
        <f t="shared" si="1"/>
        <v>Thanh</v>
      </c>
      <c r="E15" s="49">
        <f t="shared" si="2"/>
        <v>37604</v>
      </c>
      <c r="F15" s="53" t="str">
        <f t="shared" si="3"/>
        <v>CNTT</v>
      </c>
      <c r="G15" s="50" t="str">
        <f t="shared" si="4"/>
        <v>NLKT</v>
      </c>
      <c r="H15" s="53"/>
      <c r="I15" s="45"/>
      <c r="J15" s="51"/>
      <c r="K15" s="51"/>
    </row>
    <row r="16" spans="1:11" s="52" customFormat="1" ht="26.25" customHeight="1">
      <c r="A16" s="45">
        <v>11</v>
      </c>
      <c r="B16" s="46">
        <v>59</v>
      </c>
      <c r="C16" s="47" t="str">
        <f t="shared" si="0"/>
        <v>Nguyễn Văn </v>
      </c>
      <c r="D16" s="48" t="str">
        <f t="shared" si="1"/>
        <v>Thuận</v>
      </c>
      <c r="E16" s="49">
        <f t="shared" si="2"/>
        <v>37889</v>
      </c>
      <c r="F16" s="45" t="str">
        <f t="shared" si="3"/>
        <v>CNTT</v>
      </c>
      <c r="G16" s="50" t="str">
        <f t="shared" si="4"/>
        <v>NLKT</v>
      </c>
      <c r="H16" s="53"/>
      <c r="I16" s="45"/>
      <c r="J16" s="51"/>
      <c r="K16" s="51"/>
    </row>
    <row r="17" spans="1:11" s="52" customFormat="1" ht="26.25" customHeight="1">
      <c r="A17" s="45">
        <v>12</v>
      </c>
      <c r="B17" s="46"/>
      <c r="C17" s="47"/>
      <c r="D17" s="48"/>
      <c r="E17" s="49"/>
      <c r="F17" s="53"/>
      <c r="G17" s="50"/>
      <c r="H17" s="53"/>
      <c r="I17" s="45"/>
      <c r="J17" s="51"/>
      <c r="K17" s="51"/>
    </row>
    <row r="18" spans="1:11" s="52" customFormat="1" ht="26.25" customHeight="1">
      <c r="A18" s="45">
        <v>13</v>
      </c>
      <c r="B18" s="46"/>
      <c r="C18" s="47"/>
      <c r="D18" s="48"/>
      <c r="E18" s="49"/>
      <c r="F18" s="45"/>
      <c r="G18" s="50"/>
      <c r="H18" s="53"/>
      <c r="I18" s="45"/>
      <c r="J18" s="51"/>
      <c r="K18" s="51"/>
    </row>
    <row r="19" spans="1:11" s="52" customFormat="1" ht="26.25" customHeight="1">
      <c r="A19" s="45">
        <v>14</v>
      </c>
      <c r="B19" s="46"/>
      <c r="C19" s="47"/>
      <c r="D19" s="48"/>
      <c r="E19" s="49"/>
      <c r="F19" s="53"/>
      <c r="G19" s="50"/>
      <c r="H19" s="53"/>
      <c r="I19" s="45"/>
      <c r="J19" s="51"/>
      <c r="K19" s="51"/>
    </row>
    <row r="20" spans="1:11" s="52" customFormat="1" ht="26.25" customHeight="1">
      <c r="A20" s="45">
        <v>15</v>
      </c>
      <c r="B20" s="46"/>
      <c r="C20" s="47"/>
      <c r="D20" s="48"/>
      <c r="E20" s="49"/>
      <c r="F20" s="45"/>
      <c r="G20" s="50"/>
      <c r="H20" s="53"/>
      <c r="I20" s="45"/>
      <c r="J20" s="51"/>
      <c r="K20" s="51"/>
    </row>
    <row r="21" spans="1:11" s="52" customFormat="1" ht="26.25" customHeight="1">
      <c r="A21" s="45">
        <v>16</v>
      </c>
      <c r="B21" s="46"/>
      <c r="C21" s="47"/>
      <c r="D21" s="48"/>
      <c r="E21" s="49"/>
      <c r="F21" s="53"/>
      <c r="G21" s="50"/>
      <c r="H21" s="53"/>
      <c r="I21" s="45"/>
      <c r="J21" s="51"/>
      <c r="K21" s="51"/>
    </row>
    <row r="22" spans="1:11" s="52" customFormat="1" ht="26.25" customHeight="1">
      <c r="A22" s="45">
        <v>17</v>
      </c>
      <c r="B22" s="46"/>
      <c r="C22" s="47"/>
      <c r="D22" s="48"/>
      <c r="E22" s="49"/>
      <c r="F22" s="45"/>
      <c r="G22" s="50"/>
      <c r="H22" s="53"/>
      <c r="I22" s="45"/>
      <c r="J22" s="51"/>
      <c r="K22" s="51"/>
    </row>
    <row r="23" spans="1:11" s="52" customFormat="1" ht="26.25" customHeight="1">
      <c r="A23" s="45">
        <v>18</v>
      </c>
      <c r="B23" s="46"/>
      <c r="C23" s="47"/>
      <c r="D23" s="48"/>
      <c r="E23" s="49"/>
      <c r="F23" s="53"/>
      <c r="G23" s="50"/>
      <c r="H23" s="53"/>
      <c r="I23" s="45"/>
      <c r="J23" s="51"/>
      <c r="K23" s="51"/>
    </row>
    <row r="24" spans="1:11" s="52" customFormat="1" ht="26.25" customHeight="1">
      <c r="A24" s="45">
        <v>19</v>
      </c>
      <c r="B24" s="46"/>
      <c r="C24" s="47"/>
      <c r="D24" s="48"/>
      <c r="E24" s="49"/>
      <c r="F24" s="45"/>
      <c r="G24" s="50"/>
      <c r="H24" s="53"/>
      <c r="I24" s="45"/>
      <c r="J24" s="51"/>
      <c r="K24" s="51"/>
    </row>
    <row r="25" spans="1:11" s="52" customFormat="1" ht="26.25" customHeight="1">
      <c r="A25" s="45"/>
      <c r="B25" s="46"/>
      <c r="C25" s="47"/>
      <c r="D25" s="48"/>
      <c r="E25" s="49"/>
      <c r="F25" s="53"/>
      <c r="G25" s="50"/>
      <c r="H25" s="53"/>
      <c r="I25" s="45"/>
      <c r="J25" s="51"/>
      <c r="K25" s="51"/>
    </row>
    <row r="26" spans="1:11" s="52" customFormat="1" ht="26.25" customHeight="1">
      <c r="A26" s="54"/>
      <c r="B26" s="55"/>
      <c r="C26" s="56"/>
      <c r="D26" s="57"/>
      <c r="E26" s="58"/>
      <c r="F26" s="54"/>
      <c r="G26" s="59"/>
      <c r="H26" s="60"/>
      <c r="I26" s="54"/>
      <c r="J26" s="61"/>
      <c r="K26" s="61"/>
    </row>
    <row r="27" ht="4.5" customHeight="1"/>
    <row r="28" spans="1:9" ht="15">
      <c r="A28" s="7" t="s">
        <v>10</v>
      </c>
      <c r="E28" s="9" t="s">
        <v>32</v>
      </c>
      <c r="I28" s="9" t="s">
        <v>34</v>
      </c>
    </row>
    <row r="29" spans="1:9" ht="15">
      <c r="A29" s="7" t="s">
        <v>11</v>
      </c>
      <c r="E29" s="14" t="s">
        <v>33</v>
      </c>
      <c r="I29" s="14" t="s">
        <v>33</v>
      </c>
    </row>
    <row r="30" ht="22.5" customHeight="1"/>
    <row r="31" ht="22.5" customHeight="1"/>
    <row r="32" ht="22.5" customHeight="1"/>
    <row r="33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2022-07-13T01:53:45Z</cp:lastPrinted>
  <dcterms:created xsi:type="dcterms:W3CDTF">2011-06-14T14:45:05Z</dcterms:created>
  <dcterms:modified xsi:type="dcterms:W3CDTF">2022-07-13T02:01:59Z</dcterms:modified>
  <cp:category/>
  <cp:version/>
  <cp:contentType/>
  <cp:contentStatus/>
</cp:coreProperties>
</file>